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1601"/>
  <workbookPr/>
  <mc:AlternateContent xmlns:mc="http://schemas.openxmlformats.org/markup-compatibility/2006">
    <mc:Choice Requires="x15">
      <x15ac:absPath xmlns:x15ac="http://schemas.microsoft.com/office/spreadsheetml/2010/11/ac" url="C:\Users\Korisnik\Desktop\"/>
    </mc:Choice>
  </mc:AlternateContent>
  <xr:revisionPtr revIDLastSave="0" documentId="8_{BD96F4BD-3F2B-4F7F-9651-0CD2949FC11B}" xr6:coauthVersionLast="43" xr6:coauthVersionMax="43" xr10:uidLastSave="{00000000-0000-0000-0000-000000000000}"/>
  <bookViews>
    <workbookView xWindow="-120" yWindow="-120" windowWidth="20730" windowHeight="11160" activeTab="4"/>
  </bookViews>
  <sheets>
    <sheet name="SAŽETAK" sheetId="1" r:id="rId1"/>
    <sheet name=" Račun prihoda i rashoda" sheetId="3" r:id="rId2"/>
    <sheet name="Rashodi prema funkcijskoj kl" sheetId="5" r:id="rId3"/>
    <sheet name="Račun financiranja" sheetId="6" r:id="rId4"/>
    <sheet name="POSEBNI DIO" sheetId="7" r:id="rId5"/>
    <sheet name="." sheetId="2" r:id="rId6"/>
  </sheet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G20" i="1" l="1"/>
  <c r="G21" i="1"/>
  <c r="G19" i="1"/>
  <c r="G10" i="1"/>
  <c r="G13" i="1"/>
  <c r="F30" i="3"/>
  <c r="F32" i="3"/>
  <c r="G32" i="3"/>
  <c r="F33" i="3"/>
  <c r="G33" i="3" s="1"/>
  <c r="F34" i="3"/>
  <c r="G34" i="3" s="1"/>
  <c r="F37" i="3"/>
  <c r="F38" i="3"/>
  <c r="F39" i="3"/>
  <c r="G39" i="3" s="1"/>
  <c r="G30" i="3"/>
  <c r="F10" i="3"/>
  <c r="F12" i="3"/>
  <c r="F14" i="3"/>
  <c r="H20" i="3"/>
  <c r="F20" i="3" s="1"/>
  <c r="G20" i="3" s="1"/>
  <c r="G37" i="3"/>
  <c r="G38" i="3"/>
  <c r="H35" i="3"/>
  <c r="E36" i="3"/>
  <c r="H36" i="3"/>
  <c r="F36" i="3" s="1"/>
  <c r="G36" i="3" s="1"/>
  <c r="E29" i="3"/>
  <c r="F29" i="3" s="1"/>
  <c r="G29" i="3" s="1"/>
  <c r="H15" i="3"/>
  <c r="E15" i="3"/>
  <c r="F15" i="3" s="1"/>
  <c r="G13" i="3"/>
  <c r="H13" i="3"/>
  <c r="E13" i="3"/>
  <c r="F13" i="3" s="1"/>
  <c r="H11" i="3"/>
  <c r="E11" i="3"/>
  <c r="F11" i="3" s="1"/>
  <c r="H21" i="7"/>
  <c r="F21" i="7" s="1"/>
  <c r="G21" i="7" s="1"/>
  <c r="H18" i="7"/>
  <c r="F18" i="7" s="1"/>
  <c r="G18" i="7" s="1"/>
  <c r="H15" i="7"/>
  <c r="F15" i="7" s="1"/>
  <c r="G15" i="7" s="1"/>
  <c r="H14" i="7"/>
  <c r="F14" i="7" s="1"/>
  <c r="G14" i="7" s="1"/>
  <c r="H13" i="7"/>
  <c r="F13" i="7" s="1"/>
  <c r="G13" i="7" s="1"/>
  <c r="H11" i="7"/>
  <c r="H10" i="7"/>
  <c r="F10" i="7" s="1"/>
  <c r="G10" i="7" s="1"/>
  <c r="E9" i="7"/>
  <c r="E8" i="7" s="1"/>
  <c r="E23" i="7"/>
  <c r="E22" i="7" s="1"/>
  <c r="E20" i="7"/>
  <c r="E19" i="7"/>
  <c r="E17" i="7"/>
  <c r="E13" i="7"/>
  <c r="E12" i="7" s="1"/>
  <c r="H25" i="7"/>
  <c r="F25" i="7" s="1"/>
  <c r="H31" i="3"/>
  <c r="H28" i="3" s="1"/>
  <c r="H9" i="3"/>
  <c r="H24" i="3" s="1"/>
  <c r="H19" i="3"/>
  <c r="E21" i="3"/>
  <c r="F27" i="1" s="1"/>
  <c r="E19" i="3"/>
  <c r="F19" i="3" s="1"/>
  <c r="G19" i="3" s="1"/>
  <c r="I27" i="1"/>
  <c r="I26" i="1" s="1"/>
  <c r="E9" i="3"/>
  <c r="F9" i="3" s="1"/>
  <c r="G9" i="3" s="1"/>
  <c r="G10" i="3"/>
  <c r="G11" i="3" s="1"/>
  <c r="G14" i="3"/>
  <c r="G15" i="3" s="1"/>
  <c r="H17" i="7"/>
  <c r="F17" i="7" s="1"/>
  <c r="G17" i="7" s="1"/>
  <c r="E28" i="3"/>
  <c r="F12" i="1" s="1"/>
  <c r="F9" i="1"/>
  <c r="F8" i="1" s="1"/>
  <c r="H12" i="7"/>
  <c r="F12" i="7" s="1"/>
  <c r="G12" i="7" s="1"/>
  <c r="H24" i="7"/>
  <c r="F24" i="7" s="1"/>
  <c r="H9" i="7"/>
  <c r="F9" i="7" s="1"/>
  <c r="G9" i="7" s="1"/>
  <c r="F11" i="7"/>
  <c r="G11" i="7" s="1"/>
  <c r="F31" i="3"/>
  <c r="G31" i="3" s="1"/>
  <c r="E16" i="7"/>
  <c r="B13" i="5"/>
  <c r="E47" i="3"/>
  <c r="B12" i="5"/>
  <c r="B11" i="5" s="1"/>
  <c r="B10" i="5" s="1"/>
  <c r="F11" i="1" l="1"/>
  <c r="E7" i="7"/>
  <c r="E6" i="7" s="1"/>
  <c r="F26" i="1"/>
  <c r="G26" i="1" s="1"/>
  <c r="H26" i="1" s="1"/>
  <c r="G27" i="1"/>
  <c r="H27" i="1" s="1"/>
  <c r="E13" i="5"/>
  <c r="H47" i="3"/>
  <c r="F47" i="3" s="1"/>
  <c r="G47" i="3" s="1"/>
  <c r="F28" i="3"/>
  <c r="G28" i="3" s="1"/>
  <c r="I12" i="1"/>
  <c r="I11" i="1" s="1"/>
  <c r="F35" i="3"/>
  <c r="G35" i="3" s="1"/>
  <c r="H8" i="7"/>
  <c r="H16" i="7"/>
  <c r="F16" i="7" s="1"/>
  <c r="G16" i="7" s="1"/>
  <c r="E35" i="3"/>
  <c r="F21" i="3"/>
  <c r="G21" i="3" s="1"/>
  <c r="E24" i="3"/>
  <c r="F24" i="3" s="1"/>
  <c r="G24" i="3" s="1"/>
  <c r="I9" i="1"/>
  <c r="H20" i="7"/>
  <c r="H23" i="7"/>
  <c r="F20" i="7" l="1"/>
  <c r="G20" i="7" s="1"/>
  <c r="H19" i="7"/>
  <c r="F19" i="7" s="1"/>
  <c r="G19" i="7" s="1"/>
  <c r="G12" i="1"/>
  <c r="H12" i="1" s="1"/>
  <c r="H22" i="7"/>
  <c r="F22" i="7" s="1"/>
  <c r="F23" i="7"/>
  <c r="G11" i="1"/>
  <c r="H11" i="1" s="1"/>
  <c r="I8" i="1"/>
  <c r="G9" i="1"/>
  <c r="H9" i="1" s="1"/>
  <c r="F8" i="7"/>
  <c r="G8" i="7" s="1"/>
  <c r="H7" i="7"/>
  <c r="F14" i="1"/>
  <c r="C13" i="5"/>
  <c r="D13" i="5" s="1"/>
  <c r="E12" i="5"/>
  <c r="G14" i="1" l="1"/>
  <c r="H14" i="1" s="1"/>
  <c r="I14" i="1"/>
  <c r="G8" i="1"/>
  <c r="H8" i="1" s="1"/>
  <c r="E11" i="5"/>
  <c r="C12" i="5"/>
  <c r="D12" i="5" s="1"/>
  <c r="H6" i="7"/>
  <c r="F6" i="7" s="1"/>
  <c r="G6" i="7" s="1"/>
  <c r="F7" i="7"/>
  <c r="G7" i="7" s="1"/>
  <c r="E10" i="5" l="1"/>
  <c r="C10" i="5" s="1"/>
  <c r="D10" i="5" s="1"/>
  <c r="C11" i="5"/>
  <c r="D11" i="5" s="1"/>
</calcChain>
</file>

<file path=xl/sharedStrings.xml><?xml version="1.0" encoding="utf-8"?>
<sst xmlns="http://schemas.openxmlformats.org/spreadsheetml/2006/main" count="163" uniqueCount="79">
  <si>
    <t>PRIHODI UKUPNO</t>
  </si>
  <si>
    <t>PRIHODI POSLOVANJA</t>
  </si>
  <si>
    <t>PRIHODI OD PRODAJE NEFINANCIJSKE IMOVINE</t>
  </si>
  <si>
    <t>RASHODI UKUPNO</t>
  </si>
  <si>
    <t>RASHODI  POSLOVANJA</t>
  </si>
  <si>
    <t>RASHODI ZA NABAVU NEFINANCIJSKE IMOVINE</t>
  </si>
  <si>
    <t>RAZLIKA - VIŠAK / MANJAK</t>
  </si>
  <si>
    <t>VIŠAK / MANJAK IZ PRETHODNE(IH) GODINE KOJI ĆE SE RASPOREDITI / POKRITI</t>
  </si>
  <si>
    <t>PRIMICI OD FINANCIJSKE IMOVINE I ZADUŽIVANJA</t>
  </si>
  <si>
    <t>IZDACI ZA FINANCIJSKU IMOVINU I OTPLATE ZAJMOVA</t>
  </si>
  <si>
    <t>NETO FINANCIRANJE</t>
  </si>
  <si>
    <t>VIŠAK / MANJAK + NETO FINANCIRANJE</t>
  </si>
  <si>
    <t>Naziv prihoda</t>
  </si>
  <si>
    <t xml:space="preserve">A. RAČUN PRIHODA I RASHODA </t>
  </si>
  <si>
    <t>Razred</t>
  </si>
  <si>
    <t>Skupina</t>
  </si>
  <si>
    <t>Izvor</t>
  </si>
  <si>
    <t>Prihodi poslovanja</t>
  </si>
  <si>
    <t>Opći prihodi i primici</t>
  </si>
  <si>
    <t>RASHODI POSLOVANJA</t>
  </si>
  <si>
    <t>Naziv rashoda</t>
  </si>
  <si>
    <t>Rashodi poslovanja</t>
  </si>
  <si>
    <t>Rashodi za zaposlene</t>
  </si>
  <si>
    <t>RASHODI PREMA FUNKCIJSKOJ KLASIFIKACIJI</t>
  </si>
  <si>
    <t>BROJČANA OZNAKA I NAZIV</t>
  </si>
  <si>
    <t>UKUPNI RASHODI</t>
  </si>
  <si>
    <t>B. RAČUN FINANCIRANJA</t>
  </si>
  <si>
    <t>Primici od financijske imovine i zaduživanja</t>
  </si>
  <si>
    <t>Izdaci za financijsku imovinu i otplate zajmova</t>
  </si>
  <si>
    <t>II. POSEBNI DIO</t>
  </si>
  <si>
    <t>I. OPĆI DIO</t>
  </si>
  <si>
    <t>Šifra</t>
  </si>
  <si>
    <t xml:space="preserve">Naziv </t>
  </si>
  <si>
    <t>Materijalni rashodi</t>
  </si>
  <si>
    <t>Primici od zaduživanja</t>
  </si>
  <si>
    <t>Namjenski primici od zaduživanja</t>
  </si>
  <si>
    <t>Izdaci za otplatu glavnice primljenih kredita i zajmova</t>
  </si>
  <si>
    <t>Vlastiti prihodi</t>
  </si>
  <si>
    <t>A) SAŽETAK RAČUNA PRIHODA I RASHODA</t>
  </si>
  <si>
    <t>B) SAŽETAK RAČUNA FINANCIRANJA</t>
  </si>
  <si>
    <t>UKUPAN DONOS VIŠKA / MANJKA IZ PRETHODNE(IH) GODINE***</t>
  </si>
  <si>
    <t>Pomoći iz inozemstva i od subjekata unutar općeg proračuna</t>
  </si>
  <si>
    <t>Prihodi iz nadležnog proračuna i od HZZO-a temeljem ugovornih obveza</t>
  </si>
  <si>
    <t>Ostale pomoći</t>
  </si>
  <si>
    <t>C) PRENESENI VIŠAK ILI PRENESENI MANJAK I VIŠEGODIŠNJI PLAN URAVNOTEŽENJA</t>
  </si>
  <si>
    <t>Naziv</t>
  </si>
  <si>
    <t>09 Obrazovanje</t>
  </si>
  <si>
    <t>091 Preškolsko obrazovanje</t>
  </si>
  <si>
    <t>0911 Predškolsko obrazovanje</t>
  </si>
  <si>
    <t>PROGRAM 0101</t>
  </si>
  <si>
    <t>Aktivnost A100001</t>
  </si>
  <si>
    <t>Financijski rashodi</t>
  </si>
  <si>
    <t>VIŠAK KORIŠTEN ZA POKRIĆE RASHODA</t>
  </si>
  <si>
    <t>Vlastiti izvori</t>
  </si>
  <si>
    <t>Višak prihoda poslovanja</t>
  </si>
  <si>
    <t>Prihodi od upravnih i adminis-
trativnih pristojbi, pristojbi po
posebnim propisima i naknada</t>
  </si>
  <si>
    <t>Prihodi za posebne namjene</t>
  </si>
  <si>
    <t>Prihodi za posebne namjene - višak</t>
  </si>
  <si>
    <t>UKUPNO PRIHODI</t>
  </si>
  <si>
    <t>Ukupno prihodi</t>
  </si>
  <si>
    <t>Predškolski odgoj i obrazovanje</t>
  </si>
  <si>
    <t>Izvor financiranja 11</t>
  </si>
  <si>
    <t>Izvor financiranja 41</t>
  </si>
  <si>
    <t>Izvor financiranja 52</t>
  </si>
  <si>
    <t>Izvor financiranja 94</t>
  </si>
  <si>
    <t>MANJAK POKRIVEN TEKUĆIM PRIHODIMA</t>
  </si>
  <si>
    <t>Manjak prihoda poslovanja</t>
  </si>
  <si>
    <t>UKUPNO RASHODI</t>
  </si>
  <si>
    <t>Ukupno rashodi</t>
  </si>
  <si>
    <t>Promjena iznos</t>
  </si>
  <si>
    <t>Promjena postotak</t>
  </si>
  <si>
    <t>Novi iznos</t>
  </si>
  <si>
    <t>Dječji vrtić Cvrčak Posedarje</t>
  </si>
  <si>
    <t>Rashodi za nabavu nefinancijske imovine</t>
  </si>
  <si>
    <t>Rashodi za nabavu DI</t>
  </si>
  <si>
    <t>Kapitalni projekt K100001</t>
  </si>
  <si>
    <t>Plan za 2024.</t>
  </si>
  <si>
    <t>Plan za 2024,.</t>
  </si>
  <si>
    <t>II. IZMJENE I DOPUNE FINANCIJSKOG PLANA 
DJEČJEG VRTIĆA CVRČAK POSEDARJE ZA 2024. GODINU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</si>
</sst>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1" x14ac:knownFonts="1">
    <font>
      <sz val="11"/>
      <color theme="1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b/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b/>
      <sz val="10"/>
      <name val="Arial"/>
      <family val="2"/>
      <charset val="238"/>
    </font>
    <font>
      <sz val="12"/>
      <color indexed="8"/>
      <name val="Arial"/>
      <family val="2"/>
      <charset val="238"/>
    </font>
    <font>
      <b/>
      <i/>
      <sz val="9"/>
      <color indexed="8"/>
      <name val="Arial"/>
      <family val="2"/>
      <charset val="238"/>
    </font>
    <font>
      <sz val="8"/>
      <name val="Calibri"/>
      <family val="2"/>
      <charset val="238"/>
    </font>
    <font>
      <sz val="10"/>
      <name val="Arial"/>
      <family val="2"/>
    </font>
    <font>
      <b/>
      <sz val="12"/>
      <color indexed="8"/>
      <name val="Arial"/>
      <family val="2"/>
    </font>
    <font>
      <sz val="10"/>
      <color indexed="8"/>
      <name val="Arial"/>
      <family val="2"/>
    </font>
    <font>
      <sz val="10"/>
      <color rgb="FFFF000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i/>
      <sz val="10"/>
      <color theme="4" tint="-0.499984740745262"/>
      <name val="Arial"/>
      <family val="2"/>
      <charset val="238"/>
    </font>
    <font>
      <sz val="10"/>
      <color theme="1"/>
      <name val="Arial"/>
      <family val="2"/>
    </font>
    <font>
      <i/>
      <sz val="11"/>
      <color theme="1"/>
      <name val="Calibri"/>
      <family val="2"/>
      <charset val="238"/>
      <scheme val="minor"/>
    </font>
    <font>
      <i/>
      <sz val="10"/>
      <color theme="4" tint="-0.499984740745262"/>
      <name val="Arial"/>
      <family val="2"/>
    </font>
    <font>
      <b/>
      <i/>
      <sz val="10"/>
      <color theme="4" tint="-0.499984740745262"/>
      <name val="Arial"/>
      <family val="2"/>
    </font>
    <font>
      <sz val="10"/>
      <color theme="4" tint="-0.499984740745262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b/>
      <sz val="12"/>
      <color theme="1"/>
      <name val="Arial"/>
      <family val="2"/>
    </font>
    <font>
      <sz val="10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2">
    <xf numFmtId="0" fontId="0" fillId="0" borderId="0" xfId="0"/>
    <xf numFmtId="0" fontId="2" fillId="0" borderId="0" xfId="0" applyNumberFormat="1" applyFont="1" applyFill="1" applyBorder="1" applyAlignment="1" applyProtection="1">
      <alignment horizontal="left" wrapText="1"/>
    </xf>
    <xf numFmtId="0" fontId="4" fillId="0" borderId="0" xfId="0" applyNumberFormat="1" applyFont="1" applyFill="1" applyBorder="1" applyAlignment="1" applyProtection="1">
      <alignment wrapText="1"/>
    </xf>
    <xf numFmtId="0" fontId="3" fillId="0" borderId="0" xfId="0" applyNumberFormat="1" applyFont="1" applyFill="1" applyBorder="1" applyAlignment="1" applyProtection="1"/>
    <xf numFmtId="0" fontId="6" fillId="2" borderId="1" xfId="0" applyNumberFormat="1" applyFont="1" applyFill="1" applyBorder="1" applyAlignment="1" applyProtection="1">
      <alignment horizontal="center" vertical="center" wrapText="1"/>
    </xf>
    <xf numFmtId="0" fontId="2" fillId="0" borderId="0" xfId="0" applyNumberFormat="1" applyFont="1" applyFill="1" applyBorder="1" applyAlignment="1" applyProtection="1">
      <alignment horizontal="center" vertical="center" wrapText="1"/>
    </xf>
    <xf numFmtId="0" fontId="3" fillId="0" borderId="0" xfId="0" applyNumberFormat="1" applyFont="1" applyFill="1" applyBorder="1" applyAlignment="1" applyProtection="1">
      <alignment vertical="center" wrapText="1"/>
    </xf>
    <xf numFmtId="0" fontId="2" fillId="0" borderId="2" xfId="0" applyNumberFormat="1" applyFont="1" applyFill="1" applyBorder="1" applyAlignment="1" applyProtection="1">
      <alignment horizontal="center" vertical="center" wrapText="1"/>
    </xf>
    <xf numFmtId="0" fontId="19" fillId="0" borderId="2" xfId="0" applyFont="1" applyBorder="1" applyAlignment="1">
      <alignment horizontal="center" vertical="center"/>
    </xf>
    <xf numFmtId="0" fontId="4" fillId="0" borderId="0" xfId="0" applyNumberFormat="1" applyFont="1" applyFill="1" applyBorder="1" applyAlignment="1" applyProtection="1">
      <alignment horizontal="center" vertical="center" wrapText="1"/>
    </xf>
    <xf numFmtId="3" fontId="3" fillId="2" borderId="1" xfId="0" applyNumberFormat="1" applyFont="1" applyFill="1" applyBorder="1" applyAlignment="1">
      <alignment horizontal="right"/>
    </xf>
    <xf numFmtId="3" fontId="3" fillId="2" borderId="1" xfId="0" applyNumberFormat="1" applyFont="1" applyFill="1" applyBorder="1" applyAlignment="1" applyProtection="1">
      <alignment horizontal="right" wrapText="1"/>
    </xf>
    <xf numFmtId="0" fontId="11" fillId="2" borderId="1" xfId="0" applyNumberFormat="1" applyFont="1" applyFill="1" applyBorder="1" applyAlignment="1" applyProtection="1">
      <alignment horizontal="left" vertical="center" wrapText="1"/>
    </xf>
    <xf numFmtId="0" fontId="9" fillId="2" borderId="1" xfId="0" quotePrefix="1" applyFont="1" applyFill="1" applyBorder="1" applyAlignment="1">
      <alignment horizontal="left" vertical="center"/>
    </xf>
    <xf numFmtId="0" fontId="10" fillId="2" borderId="1" xfId="0" quotePrefix="1" applyFont="1" applyFill="1" applyBorder="1" applyAlignment="1">
      <alignment horizontal="left" vertical="center"/>
    </xf>
    <xf numFmtId="0" fontId="11" fillId="2" borderId="1" xfId="0" applyFont="1" applyFill="1" applyBorder="1" applyAlignment="1">
      <alignment horizontal="left" vertical="center"/>
    </xf>
    <xf numFmtId="0" fontId="11" fillId="2" borderId="1" xfId="0" applyNumberFormat="1" applyFont="1" applyFill="1" applyBorder="1" applyAlignment="1" applyProtection="1">
      <alignment horizontal="left" vertical="center"/>
    </xf>
    <xf numFmtId="0" fontId="9" fillId="2" borderId="1" xfId="0" applyNumberFormat="1" applyFont="1" applyFill="1" applyBorder="1" applyAlignment="1" applyProtection="1">
      <alignment horizontal="left" vertical="center" wrapText="1"/>
    </xf>
    <xf numFmtId="0" fontId="9" fillId="2" borderId="1" xfId="0" applyFont="1" applyFill="1" applyBorder="1" applyAlignment="1">
      <alignment horizontal="left" vertical="center"/>
    </xf>
    <xf numFmtId="0" fontId="10" fillId="2" borderId="1" xfId="0" quotePrefix="1" applyFont="1" applyFill="1" applyBorder="1" applyAlignment="1">
      <alignment horizontal="left" vertical="center" wrapText="1"/>
    </xf>
    <xf numFmtId="0" fontId="7" fillId="0" borderId="0" xfId="0" quotePrefix="1" applyNumberFormat="1" applyFont="1" applyFill="1" applyBorder="1" applyAlignment="1" applyProtection="1">
      <alignment horizontal="left" wrapText="1"/>
    </xf>
    <xf numFmtId="0" fontId="8" fillId="0" borderId="0" xfId="0" applyNumberFormat="1" applyFont="1" applyFill="1" applyBorder="1" applyAlignment="1" applyProtection="1">
      <alignment wrapText="1"/>
    </xf>
    <xf numFmtId="3" fontId="5" fillId="0" borderId="0" xfId="0" applyNumberFormat="1" applyFont="1" applyBorder="1" applyAlignment="1">
      <alignment horizontal="right"/>
    </xf>
    <xf numFmtId="0" fontId="6" fillId="3" borderId="3" xfId="0" applyNumberFormat="1" applyFont="1" applyFill="1" applyBorder="1" applyAlignment="1" applyProtection="1">
      <alignment horizontal="center" vertical="center" wrapText="1"/>
    </xf>
    <xf numFmtId="0" fontId="6" fillId="3" borderId="1" xfId="0" applyNumberFormat="1" applyFont="1" applyFill="1" applyBorder="1" applyAlignment="1" applyProtection="1">
      <alignment horizontal="center" vertical="center" wrapText="1"/>
    </xf>
    <xf numFmtId="0" fontId="2" fillId="0" borderId="0" xfId="0" quotePrefix="1" applyNumberFormat="1" applyFont="1" applyFill="1" applyBorder="1" applyAlignment="1" applyProtection="1">
      <alignment horizontal="center" vertical="center" wrapText="1"/>
    </xf>
    <xf numFmtId="0" fontId="11" fillId="2" borderId="1" xfId="0" applyNumberFormat="1" applyFont="1" applyFill="1" applyBorder="1" applyAlignment="1" applyProtection="1">
      <alignment vertical="center" wrapText="1"/>
    </xf>
    <xf numFmtId="0" fontId="9" fillId="2" borderId="1" xfId="0" applyNumberFormat="1" applyFont="1" applyFill="1" applyBorder="1" applyAlignment="1" applyProtection="1">
      <alignment vertical="center" wrapText="1"/>
    </xf>
    <xf numFmtId="0" fontId="3" fillId="2" borderId="3" xfId="0" applyNumberFormat="1" applyFont="1" applyFill="1" applyBorder="1" applyAlignment="1" applyProtection="1">
      <alignment horizontal="left" vertical="center" wrapText="1"/>
    </xf>
    <xf numFmtId="0" fontId="6" fillId="2" borderId="3" xfId="0" applyNumberFormat="1" applyFont="1" applyFill="1" applyBorder="1" applyAlignment="1" applyProtection="1">
      <alignment horizontal="left" vertical="center" wrapText="1"/>
    </xf>
    <xf numFmtId="0" fontId="6" fillId="0" borderId="4" xfId="0" quotePrefix="1" applyFont="1" applyBorder="1" applyAlignment="1">
      <alignment horizontal="left" wrapText="1"/>
    </xf>
    <xf numFmtId="0" fontId="6" fillId="0" borderId="5" xfId="0" quotePrefix="1" applyFont="1" applyBorder="1" applyAlignment="1">
      <alignment horizontal="left" wrapText="1"/>
    </xf>
    <xf numFmtId="0" fontId="6" fillId="0" borderId="5" xfId="0" quotePrefix="1" applyFont="1" applyBorder="1" applyAlignment="1">
      <alignment horizontal="center" wrapText="1"/>
    </xf>
    <xf numFmtId="0" fontId="6" fillId="0" borderId="5" xfId="0" quotePrefix="1" applyNumberFormat="1" applyFont="1" applyFill="1" applyBorder="1" applyAlignment="1" applyProtection="1">
      <alignment horizontal="left"/>
    </xf>
    <xf numFmtId="3" fontId="6" fillId="4" borderId="1" xfId="0" applyNumberFormat="1" applyFont="1" applyFill="1" applyBorder="1" applyAlignment="1">
      <alignment horizontal="right"/>
    </xf>
    <xf numFmtId="3" fontId="6" fillId="0" borderId="1" xfId="0" applyNumberFormat="1" applyFont="1" applyBorder="1" applyAlignment="1">
      <alignment horizontal="right"/>
    </xf>
    <xf numFmtId="0" fontId="20" fillId="0" borderId="2" xfId="0" applyFont="1" applyBorder="1" applyAlignment="1">
      <alignment horizontal="right" vertical="center"/>
    </xf>
    <xf numFmtId="0" fontId="11" fillId="4" borderId="4" xfId="0" applyFont="1" applyFill="1" applyBorder="1" applyAlignment="1">
      <alignment horizontal="left" vertical="center"/>
    </xf>
    <xf numFmtId="0" fontId="9" fillId="4" borderId="5" xfId="0" applyNumberFormat="1" applyFont="1" applyFill="1" applyBorder="1" applyAlignment="1" applyProtection="1">
      <alignment vertical="center"/>
    </xf>
    <xf numFmtId="0" fontId="3" fillId="2" borderId="4" xfId="0" applyNumberFormat="1" applyFont="1" applyFill="1" applyBorder="1" applyAlignment="1" applyProtection="1">
      <alignment horizontal="left" vertical="center" wrapText="1" indent="1"/>
    </xf>
    <xf numFmtId="0" fontId="3" fillId="2" borderId="5" xfId="0" applyNumberFormat="1" applyFont="1" applyFill="1" applyBorder="1" applyAlignment="1" applyProtection="1">
      <alignment horizontal="left" vertical="center" wrapText="1" indent="1"/>
    </xf>
    <xf numFmtId="0" fontId="3" fillId="2" borderId="3" xfId="0" applyNumberFormat="1" applyFont="1" applyFill="1" applyBorder="1" applyAlignment="1" applyProtection="1">
      <alignment horizontal="left" vertical="center" wrapText="1" indent="1"/>
    </xf>
    <xf numFmtId="0" fontId="1" fillId="2" borderId="3" xfId="0" applyNumberFormat="1" applyFont="1" applyFill="1" applyBorder="1" applyAlignment="1" applyProtection="1">
      <alignment horizontal="left" vertical="center" wrapText="1"/>
    </xf>
    <xf numFmtId="3" fontId="6" fillId="2" borderId="0" xfId="0" quotePrefix="1" applyNumberFormat="1" applyFont="1" applyFill="1" applyBorder="1" applyAlignment="1">
      <alignment horizontal="right"/>
    </xf>
    <xf numFmtId="0" fontId="6" fillId="2" borderId="3" xfId="0" applyNumberFormat="1" applyFont="1" applyFill="1" applyBorder="1" applyAlignment="1" applyProtection="1">
      <alignment horizontal="left" vertical="center" wrapText="1"/>
    </xf>
    <xf numFmtId="0" fontId="21" fillId="4" borderId="1" xfId="0" quotePrefix="1" applyFont="1" applyFill="1" applyBorder="1" applyAlignment="1">
      <alignment horizontal="left" vertical="center"/>
    </xf>
    <xf numFmtId="0" fontId="9" fillId="0" borderId="1" xfId="0" quotePrefix="1" applyFont="1" applyFill="1" applyBorder="1" applyAlignment="1">
      <alignment horizontal="left" vertical="center"/>
    </xf>
    <xf numFmtId="0" fontId="10" fillId="0" borderId="1" xfId="0" quotePrefix="1" applyFont="1" applyFill="1" applyBorder="1" applyAlignment="1">
      <alignment horizontal="left" vertical="center"/>
    </xf>
    <xf numFmtId="0" fontId="15" fillId="0" borderId="1" xfId="0" applyFont="1" applyFill="1" applyBorder="1" applyAlignment="1">
      <alignment horizontal="left" vertical="center" wrapText="1"/>
    </xf>
    <xf numFmtId="0" fontId="18" fillId="2" borderId="1" xfId="0" quotePrefix="1" applyFont="1" applyFill="1" applyBorder="1" applyAlignment="1">
      <alignment horizontal="left" vertical="center"/>
    </xf>
    <xf numFmtId="0" fontId="22" fillId="0" borderId="1" xfId="0" applyFont="1" applyBorder="1"/>
    <xf numFmtId="0" fontId="23" fillId="0" borderId="0" xfId="0" applyFont="1"/>
    <xf numFmtId="0" fontId="0" fillId="0" borderId="0" xfId="0" applyFont="1"/>
    <xf numFmtId="0" fontId="24" fillId="4" borderId="1" xfId="0" applyFont="1" applyFill="1" applyBorder="1"/>
    <xf numFmtId="0" fontId="24" fillId="4" borderId="1" xfId="0" applyFont="1" applyFill="1" applyBorder="1" applyAlignment="1">
      <alignment wrapText="1"/>
    </xf>
    <xf numFmtId="0" fontId="24" fillId="4" borderId="1" xfId="0" quotePrefix="1" applyFont="1" applyFill="1" applyBorder="1" applyAlignment="1">
      <alignment horizontal="left" vertical="center"/>
    </xf>
    <xf numFmtId="0" fontId="25" fillId="4" borderId="1" xfId="0" quotePrefix="1" applyFont="1" applyFill="1" applyBorder="1" applyAlignment="1">
      <alignment horizontal="left" vertical="center"/>
    </xf>
    <xf numFmtId="0" fontId="24" fillId="4" borderId="1" xfId="0" applyFont="1" applyFill="1" applyBorder="1" applyAlignment="1">
      <alignment horizontal="left" vertical="center"/>
    </xf>
    <xf numFmtId="0" fontId="24" fillId="4" borderId="1" xfId="0" applyNumberFormat="1" applyFont="1" applyFill="1" applyBorder="1" applyAlignment="1" applyProtection="1">
      <alignment horizontal="left" vertical="center" wrapText="1"/>
    </xf>
    <xf numFmtId="0" fontId="15" fillId="2" borderId="1" xfId="0" quotePrefix="1" applyFont="1" applyFill="1" applyBorder="1" applyAlignment="1">
      <alignment horizontal="left" vertical="center"/>
    </xf>
    <xf numFmtId="0" fontId="15" fillId="2" borderId="1" xfId="0" applyFont="1" applyFill="1" applyBorder="1" applyAlignment="1">
      <alignment horizontal="left" vertical="center"/>
    </xf>
    <xf numFmtId="0" fontId="24" fillId="4" borderId="1" xfId="0" applyFont="1" applyFill="1" applyBorder="1" applyAlignment="1">
      <alignment horizontal="left" vertical="center" wrapText="1"/>
    </xf>
    <xf numFmtId="0" fontId="3" fillId="2" borderId="4" xfId="0" applyNumberFormat="1" applyFont="1" applyFill="1" applyBorder="1" applyAlignment="1" applyProtection="1">
      <alignment horizontal="left" vertical="center" wrapText="1" indent="1"/>
    </xf>
    <xf numFmtId="0" fontId="3" fillId="2" borderId="5" xfId="0" applyNumberFormat="1" applyFont="1" applyFill="1" applyBorder="1" applyAlignment="1" applyProtection="1">
      <alignment horizontal="left" vertical="center" wrapText="1" indent="1"/>
    </xf>
    <xf numFmtId="0" fontId="3" fillId="2" borderId="3" xfId="0" applyNumberFormat="1" applyFont="1" applyFill="1" applyBorder="1" applyAlignment="1" applyProtection="1">
      <alignment horizontal="left" vertical="center" wrapText="1" indent="1"/>
    </xf>
    <xf numFmtId="0" fontId="22" fillId="0" borderId="1" xfId="0" applyFont="1" applyBorder="1"/>
    <xf numFmtId="3" fontId="22" fillId="0" borderId="1" xfId="0" applyNumberFormat="1" applyFont="1" applyBorder="1"/>
    <xf numFmtId="0" fontId="21" fillId="4" borderId="3" xfId="0" applyNumberFormat="1" applyFont="1" applyFill="1" applyBorder="1" applyAlignment="1" applyProtection="1">
      <alignment horizontal="left" vertical="center" wrapText="1"/>
    </xf>
    <xf numFmtId="0" fontId="24" fillId="4" borderId="3" xfId="0" applyNumberFormat="1" applyFont="1" applyFill="1" applyBorder="1" applyAlignment="1" applyProtection="1">
      <alignment horizontal="left" vertical="center" wrapText="1"/>
    </xf>
    <xf numFmtId="3" fontId="6" fillId="0" borderId="4" xfId="0" quotePrefix="1" applyNumberFormat="1" applyFont="1" applyFill="1" applyBorder="1" applyAlignment="1">
      <alignment horizontal="right"/>
    </xf>
    <xf numFmtId="3" fontId="6" fillId="0" borderId="1" xfId="0" quotePrefix="1" applyNumberFormat="1" applyFont="1" applyFill="1" applyBorder="1" applyAlignment="1">
      <alignment horizontal="right"/>
    </xf>
    <xf numFmtId="4" fontId="6" fillId="4" borderId="1" xfId="0" applyNumberFormat="1" applyFont="1" applyFill="1" applyBorder="1" applyAlignment="1">
      <alignment horizontal="right"/>
    </xf>
    <xf numFmtId="4" fontId="6" fillId="0" borderId="1" xfId="0" applyNumberFormat="1" applyFont="1" applyFill="1" applyBorder="1" applyAlignment="1">
      <alignment horizontal="right"/>
    </xf>
    <xf numFmtId="4" fontId="6" fillId="0" borderId="1" xfId="0" applyNumberFormat="1" applyFont="1" applyBorder="1" applyAlignment="1">
      <alignment horizontal="right"/>
    </xf>
    <xf numFmtId="4" fontId="6" fillId="0" borderId="1" xfId="0" applyNumberFormat="1" applyFont="1" applyFill="1" applyBorder="1" applyAlignment="1" applyProtection="1">
      <alignment horizontal="right" wrapText="1"/>
    </xf>
    <xf numFmtId="4" fontId="6" fillId="3" borderId="4" xfId="0" applyNumberFormat="1" applyFont="1" applyFill="1" applyBorder="1" applyAlignment="1">
      <alignment horizontal="right"/>
    </xf>
    <xf numFmtId="4" fontId="6" fillId="3" borderId="1" xfId="0" applyNumberFormat="1" applyFont="1" applyFill="1" applyBorder="1" applyAlignment="1">
      <alignment horizontal="right"/>
    </xf>
    <xf numFmtId="4" fontId="6" fillId="4" borderId="4" xfId="0" applyNumberFormat="1" applyFont="1" applyFill="1" applyBorder="1" applyAlignment="1">
      <alignment horizontal="right"/>
    </xf>
    <xf numFmtId="4" fontId="3" fillId="2" borderId="3" xfId="0" applyNumberFormat="1" applyFont="1" applyFill="1" applyBorder="1" applyAlignment="1">
      <alignment horizontal="right"/>
    </xf>
    <xf numFmtId="4" fontId="3" fillId="2" borderId="1" xfId="0" applyNumberFormat="1" applyFont="1" applyFill="1" applyBorder="1" applyAlignment="1">
      <alignment horizontal="right"/>
    </xf>
    <xf numFmtId="4" fontId="21" fillId="4" borderId="1" xfId="0" applyNumberFormat="1" applyFont="1" applyFill="1" applyBorder="1" applyAlignment="1">
      <alignment horizontal="right"/>
    </xf>
    <xf numFmtId="4" fontId="9" fillId="0" borderId="1" xfId="0" applyNumberFormat="1" applyFont="1" applyFill="1" applyBorder="1" applyAlignment="1">
      <alignment horizontal="right"/>
    </xf>
    <xf numFmtId="4" fontId="24" fillId="4" borderId="1" xfId="0" applyNumberFormat="1" applyFont="1" applyFill="1" applyBorder="1" applyAlignment="1">
      <alignment horizontal="right"/>
    </xf>
    <xf numFmtId="4" fontId="22" fillId="0" borderId="1" xfId="0" applyNumberFormat="1" applyFont="1" applyBorder="1"/>
    <xf numFmtId="4" fontId="24" fillId="4" borderId="1" xfId="0" applyNumberFormat="1" applyFont="1" applyFill="1" applyBorder="1"/>
    <xf numFmtId="4" fontId="9" fillId="2" borderId="1" xfId="0" applyNumberFormat="1" applyFont="1" applyFill="1" applyBorder="1" applyAlignment="1">
      <alignment horizontal="right"/>
    </xf>
    <xf numFmtId="4" fontId="26" fillId="4" borderId="1" xfId="0" applyNumberFormat="1" applyFont="1" applyFill="1" applyBorder="1" applyAlignment="1">
      <alignment horizontal="right"/>
    </xf>
    <xf numFmtId="4" fontId="3" fillId="2" borderId="1" xfId="0" applyNumberFormat="1" applyFont="1" applyFill="1" applyBorder="1" applyAlignment="1" applyProtection="1">
      <alignment horizontal="right" wrapText="1"/>
    </xf>
    <xf numFmtId="4" fontId="24" fillId="4" borderId="1" xfId="0" applyNumberFormat="1" applyFont="1" applyFill="1" applyBorder="1" applyAlignment="1" applyProtection="1">
      <alignment horizontal="right" wrapText="1"/>
    </xf>
    <xf numFmtId="4" fontId="17" fillId="0" borderId="1" xfId="0" applyNumberFormat="1" applyFont="1" applyFill="1" applyBorder="1" applyAlignment="1">
      <alignment horizontal="right"/>
    </xf>
    <xf numFmtId="3" fontId="6" fillId="2" borderId="0" xfId="0" applyNumberFormat="1" applyFont="1" applyFill="1" applyBorder="1" applyAlignment="1">
      <alignment horizontal="right"/>
    </xf>
    <xf numFmtId="0" fontId="24" fillId="4" borderId="3" xfId="0" applyNumberFormat="1" applyFont="1" applyFill="1" applyBorder="1" applyAlignment="1" applyProtection="1">
      <alignment horizontal="left" vertical="center" wrapText="1"/>
    </xf>
    <xf numFmtId="0" fontId="3" fillId="2" borderId="4" xfId="0" applyNumberFormat="1" applyFont="1" applyFill="1" applyBorder="1" applyAlignment="1" applyProtection="1">
      <alignment horizontal="left" vertical="center" wrapText="1" indent="1"/>
    </xf>
    <xf numFmtId="0" fontId="3" fillId="2" borderId="5" xfId="0" applyNumberFormat="1" applyFont="1" applyFill="1" applyBorder="1" applyAlignment="1" applyProtection="1">
      <alignment horizontal="left" vertical="center" wrapText="1" indent="1"/>
    </xf>
    <xf numFmtId="0" fontId="3" fillId="2" borderId="3" xfId="0" applyNumberFormat="1" applyFont="1" applyFill="1" applyBorder="1" applyAlignment="1" applyProtection="1">
      <alignment horizontal="left" vertical="center" wrapText="1" indent="1"/>
    </xf>
    <xf numFmtId="0" fontId="6" fillId="2" borderId="3" xfId="0" applyNumberFormat="1" applyFont="1" applyFill="1" applyBorder="1" applyAlignment="1" applyProtection="1">
      <alignment horizontal="left" vertical="center" wrapText="1"/>
    </xf>
    <xf numFmtId="4" fontId="0" fillId="0" borderId="0" xfId="0" applyNumberFormat="1"/>
    <xf numFmtId="0" fontId="13" fillId="0" borderId="0" xfId="0" applyNumberFormat="1" applyFont="1" applyFill="1" applyBorder="1" applyAlignment="1" applyProtection="1">
      <alignment wrapText="1"/>
    </xf>
    <xf numFmtId="0" fontId="28" fillId="0" borderId="0" xfId="0" applyNumberFormat="1" applyFont="1" applyFill="1" applyBorder="1" applyAlignment="1" applyProtection="1">
      <alignment wrapText="1"/>
    </xf>
    <xf numFmtId="0" fontId="5" fillId="0" borderId="0" xfId="0" applyNumberFormat="1" applyFont="1" applyFill="1" applyBorder="1" applyAlignment="1" applyProtection="1">
      <alignment horizontal="center" vertical="center" wrapText="1"/>
    </xf>
    <xf numFmtId="0" fontId="27" fillId="0" borderId="0" xfId="0" applyFont="1" applyAlignment="1">
      <alignment wrapText="1"/>
    </xf>
    <xf numFmtId="0" fontId="11" fillId="0" borderId="4" xfId="0" quotePrefix="1" applyNumberFormat="1" applyFont="1" applyFill="1" applyBorder="1" applyAlignment="1" applyProtection="1">
      <alignment horizontal="left" vertical="center" wrapText="1"/>
    </xf>
    <xf numFmtId="0" fontId="9" fillId="0" borderId="5" xfId="0" applyNumberFormat="1" applyFont="1" applyFill="1" applyBorder="1" applyAlignment="1" applyProtection="1">
      <alignment vertical="center" wrapText="1"/>
    </xf>
    <xf numFmtId="0" fontId="6" fillId="3" borderId="4" xfId="0" applyNumberFormat="1" applyFont="1" applyFill="1" applyBorder="1" applyAlignment="1" applyProtection="1">
      <alignment horizontal="left" vertical="center" wrapText="1"/>
    </xf>
    <xf numFmtId="0" fontId="6" fillId="3" borderId="5" xfId="0" applyNumberFormat="1" applyFont="1" applyFill="1" applyBorder="1" applyAlignment="1" applyProtection="1">
      <alignment horizontal="left" vertical="center" wrapText="1"/>
    </xf>
    <xf numFmtId="0" fontId="6" fillId="3" borderId="3" xfId="0" applyNumberFormat="1" applyFont="1" applyFill="1" applyBorder="1" applyAlignment="1" applyProtection="1">
      <alignment horizontal="left" vertical="center" wrapText="1"/>
    </xf>
    <xf numFmtId="0" fontId="6" fillId="4" borderId="4" xfId="0" applyNumberFormat="1" applyFont="1" applyFill="1" applyBorder="1" applyAlignment="1" applyProtection="1">
      <alignment horizontal="left" vertical="center" wrapText="1"/>
    </xf>
    <xf numFmtId="0" fontId="6" fillId="4" borderId="5" xfId="0" applyNumberFormat="1" applyFont="1" applyFill="1" applyBorder="1" applyAlignment="1" applyProtection="1">
      <alignment horizontal="left" vertical="center" wrapText="1"/>
    </xf>
    <xf numFmtId="0" fontId="6" fillId="4" borderId="3" xfId="0" applyNumberFormat="1" applyFont="1" applyFill="1" applyBorder="1" applyAlignment="1" applyProtection="1">
      <alignment horizontal="left" vertical="center" wrapText="1"/>
    </xf>
    <xf numFmtId="0" fontId="11" fillId="0" borderId="4" xfId="0" applyNumberFormat="1" applyFont="1" applyFill="1" applyBorder="1" applyAlignment="1" applyProtection="1">
      <alignment horizontal="left" vertical="center" wrapText="1"/>
    </xf>
    <xf numFmtId="0" fontId="11" fillId="0" borderId="5" xfId="0" applyNumberFormat="1" applyFont="1" applyFill="1" applyBorder="1" applyAlignment="1" applyProtection="1">
      <alignment horizontal="left" vertical="center" wrapText="1"/>
    </xf>
    <xf numFmtId="0" fontId="11" fillId="0" borderId="3" xfId="0" applyNumberFormat="1" applyFont="1" applyFill="1" applyBorder="1" applyAlignment="1" applyProtection="1">
      <alignment horizontal="left" vertical="center" wrapText="1"/>
    </xf>
    <xf numFmtId="0" fontId="11" fillId="4" borderId="4" xfId="0" quotePrefix="1" applyNumberFormat="1" applyFont="1" applyFill="1" applyBorder="1" applyAlignment="1" applyProtection="1">
      <alignment horizontal="left" vertical="center" wrapText="1"/>
    </xf>
    <xf numFmtId="0" fontId="9" fillId="4" borderId="5" xfId="0" applyNumberFormat="1" applyFont="1" applyFill="1" applyBorder="1" applyAlignment="1" applyProtection="1">
      <alignment vertical="center" wrapText="1"/>
    </xf>
    <xf numFmtId="0" fontId="11" fillId="0" borderId="4" xfId="0" quotePrefix="1" applyFont="1" applyBorder="1" applyAlignment="1">
      <alignment horizontal="left" vertical="center"/>
    </xf>
    <xf numFmtId="0" fontId="9" fillId="0" borderId="5" xfId="0" applyNumberFormat="1" applyFont="1" applyFill="1" applyBorder="1" applyAlignment="1" applyProtection="1">
      <alignment vertical="center"/>
    </xf>
    <xf numFmtId="0" fontId="12" fillId="0" borderId="0" xfId="0" applyNumberFormat="1" applyFont="1" applyFill="1" applyBorder="1" applyAlignment="1" applyProtection="1">
      <alignment vertical="center" wrapText="1"/>
    </xf>
    <xf numFmtId="0" fontId="11" fillId="4" borderId="4" xfId="0" applyNumberFormat="1" applyFont="1" applyFill="1" applyBorder="1" applyAlignment="1" applyProtection="1">
      <alignment horizontal="left" vertical="center" wrapText="1"/>
    </xf>
    <xf numFmtId="0" fontId="9" fillId="4" borderId="5" xfId="0" applyNumberFormat="1" applyFont="1" applyFill="1" applyBorder="1" applyAlignment="1" applyProtection="1">
      <alignment vertical="center"/>
    </xf>
    <xf numFmtId="0" fontId="11" fillId="0" borderId="4" xfId="0" quotePrefix="1" applyFont="1" applyFill="1" applyBorder="1" applyAlignment="1">
      <alignment horizontal="left" vertical="center"/>
    </xf>
    <xf numFmtId="0" fontId="5" fillId="0" borderId="4" xfId="0" applyNumberFormat="1" applyFont="1" applyFill="1" applyBorder="1" applyAlignment="1" applyProtection="1">
      <alignment horizontal="center" vertical="center" wrapText="1"/>
    </xf>
    <xf numFmtId="0" fontId="5" fillId="0" borderId="5" xfId="0" applyNumberFormat="1" applyFont="1" applyFill="1" applyBorder="1" applyAlignment="1" applyProtection="1">
      <alignment horizontal="center" vertical="center" wrapText="1"/>
    </xf>
    <xf numFmtId="0" fontId="5" fillId="0" borderId="3" xfId="0" applyNumberFormat="1" applyFont="1" applyFill="1" applyBorder="1" applyAlignment="1" applyProtection="1">
      <alignment horizontal="center" vertical="center" wrapText="1"/>
    </xf>
    <xf numFmtId="0" fontId="29" fillId="0" borderId="4" xfId="0" applyFont="1" applyBorder="1" applyAlignment="1">
      <alignment horizontal="center"/>
    </xf>
    <xf numFmtId="0" fontId="29" fillId="0" borderId="5" xfId="0" applyFont="1" applyBorder="1" applyAlignment="1">
      <alignment horizontal="center"/>
    </xf>
    <xf numFmtId="0" fontId="29" fillId="0" borderId="3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3" xfId="0" applyBorder="1" applyAlignment="1">
      <alignment horizontal="center"/>
    </xf>
    <xf numFmtId="0" fontId="16" fillId="0" borderId="4" xfId="0" applyNumberFormat="1" applyFont="1" applyFill="1" applyBorder="1" applyAlignment="1" applyProtection="1">
      <alignment horizontal="center" vertical="center" wrapText="1"/>
    </xf>
    <xf numFmtId="0" fontId="2" fillId="0" borderId="5" xfId="0" applyNumberFormat="1" applyFont="1" applyFill="1" applyBorder="1" applyAlignment="1" applyProtection="1">
      <alignment horizontal="center" vertical="center" wrapText="1"/>
    </xf>
    <xf numFmtId="0" fontId="2" fillId="0" borderId="3" xfId="0" applyNumberFormat="1" applyFont="1" applyFill="1" applyBorder="1" applyAlignment="1" applyProtection="1">
      <alignment horizontal="center" vertical="center" wrapText="1"/>
    </xf>
    <xf numFmtId="0" fontId="27" fillId="0" borderId="0" xfId="0" applyFont="1" applyAlignment="1">
      <alignment vertical="center" wrapText="1"/>
    </xf>
    <xf numFmtId="0" fontId="6" fillId="2" borderId="4" xfId="0" applyNumberFormat="1" applyFont="1" applyFill="1" applyBorder="1" applyAlignment="1" applyProtection="1">
      <alignment horizontal="left" vertical="center" wrapText="1"/>
    </xf>
    <xf numFmtId="0" fontId="6" fillId="2" borderId="5" xfId="0" applyNumberFormat="1" applyFont="1" applyFill="1" applyBorder="1" applyAlignment="1" applyProtection="1">
      <alignment horizontal="left" vertical="center" wrapText="1"/>
    </xf>
    <xf numFmtId="0" fontId="6" fillId="2" borderId="3" xfId="0" applyNumberFormat="1" applyFont="1" applyFill="1" applyBorder="1" applyAlignment="1" applyProtection="1">
      <alignment horizontal="left" vertical="center" wrapText="1"/>
    </xf>
    <xf numFmtId="0" fontId="16" fillId="0" borderId="0" xfId="0" applyNumberFormat="1" applyFont="1" applyFill="1" applyBorder="1" applyAlignment="1" applyProtection="1">
      <alignment horizontal="center" vertical="center" wrapText="1"/>
    </xf>
    <xf numFmtId="0" fontId="6" fillId="3" borderId="4" xfId="0" applyNumberFormat="1" applyFont="1" applyFill="1" applyBorder="1" applyAlignment="1" applyProtection="1">
      <alignment horizontal="center" vertical="center" wrapText="1"/>
    </xf>
    <xf numFmtId="0" fontId="30" fillId="3" borderId="5" xfId="0" applyFont="1" applyFill="1" applyBorder="1" applyAlignment="1">
      <alignment horizontal="center" vertical="center" wrapText="1"/>
    </xf>
    <xf numFmtId="0" fontId="30" fillId="3" borderId="3" xfId="0" applyFont="1" applyFill="1" applyBorder="1" applyAlignment="1">
      <alignment horizontal="center" vertical="center" wrapText="1"/>
    </xf>
    <xf numFmtId="0" fontId="21" fillId="4" borderId="4" xfId="0" applyNumberFormat="1" applyFont="1" applyFill="1" applyBorder="1" applyAlignment="1" applyProtection="1">
      <alignment horizontal="left" vertical="center" wrapText="1"/>
    </xf>
    <xf numFmtId="0" fontId="21" fillId="4" borderId="5" xfId="0" applyNumberFormat="1" applyFont="1" applyFill="1" applyBorder="1" applyAlignment="1" applyProtection="1">
      <alignment horizontal="left" vertical="center" wrapText="1"/>
    </xf>
    <xf numFmtId="0" fontId="21" fillId="4" borderId="3" xfId="0" applyNumberFormat="1" applyFont="1" applyFill="1" applyBorder="1" applyAlignment="1" applyProtection="1">
      <alignment horizontal="left" vertical="center" wrapText="1"/>
    </xf>
    <xf numFmtId="0" fontId="24" fillId="4" borderId="4" xfId="0" applyNumberFormat="1" applyFont="1" applyFill="1" applyBorder="1" applyAlignment="1" applyProtection="1">
      <alignment horizontal="left" vertical="center" wrapText="1"/>
    </xf>
    <xf numFmtId="0" fontId="24" fillId="4" borderId="5" xfId="0" applyNumberFormat="1" applyFont="1" applyFill="1" applyBorder="1" applyAlignment="1" applyProtection="1">
      <alignment horizontal="left" vertical="center" wrapText="1"/>
    </xf>
    <xf numFmtId="0" fontId="24" fillId="4" borderId="3" xfId="0" applyNumberFormat="1" applyFont="1" applyFill="1" applyBorder="1" applyAlignment="1" applyProtection="1">
      <alignment horizontal="left" vertical="center" wrapText="1"/>
    </xf>
    <xf numFmtId="0" fontId="3" fillId="2" borderId="4" xfId="0" applyNumberFormat="1" applyFont="1" applyFill="1" applyBorder="1" applyAlignment="1" applyProtection="1">
      <alignment horizontal="left" vertical="center" wrapText="1"/>
    </xf>
    <xf numFmtId="0" fontId="3" fillId="2" borderId="5" xfId="0" applyNumberFormat="1" applyFont="1" applyFill="1" applyBorder="1" applyAlignment="1" applyProtection="1">
      <alignment horizontal="left" vertical="center" wrapText="1"/>
    </xf>
    <xf numFmtId="0" fontId="3" fillId="2" borderId="3" xfId="0" applyNumberFormat="1" applyFont="1" applyFill="1" applyBorder="1" applyAlignment="1" applyProtection="1">
      <alignment horizontal="left" vertical="center" wrapText="1"/>
    </xf>
    <xf numFmtId="0" fontId="3" fillId="2" borderId="4" xfId="0" applyNumberFormat="1" applyFont="1" applyFill="1" applyBorder="1" applyAlignment="1" applyProtection="1">
      <alignment horizontal="left" vertical="center" wrapText="1" indent="1"/>
    </xf>
    <xf numFmtId="0" fontId="3" fillId="2" borderId="5" xfId="0" applyNumberFormat="1" applyFont="1" applyFill="1" applyBorder="1" applyAlignment="1" applyProtection="1">
      <alignment horizontal="left" vertical="center" wrapText="1" indent="1"/>
    </xf>
    <xf numFmtId="0" fontId="3" fillId="2" borderId="3" xfId="0" applyNumberFormat="1" applyFont="1" applyFill="1" applyBorder="1" applyAlignment="1" applyProtection="1">
      <alignment horizontal="left" vertical="center" wrapText="1" indent="1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6"/>
  <sheetViews>
    <sheetView workbookViewId="0">
      <selection activeCell="J16" sqref="J16"/>
    </sheetView>
  </sheetViews>
  <sheetFormatPr defaultRowHeight="15" x14ac:dyDescent="0.25"/>
  <cols>
    <col min="5" max="5" width="22.42578125" customWidth="1"/>
    <col min="6" max="6" width="22.5703125" customWidth="1"/>
    <col min="7" max="8" width="23" customWidth="1"/>
    <col min="9" max="9" width="20" customWidth="1"/>
  </cols>
  <sheetData>
    <row r="1" spans="1:9" ht="42" customHeight="1" x14ac:dyDescent="0.25">
      <c r="A1" s="99" t="s">
        <v>78</v>
      </c>
      <c r="B1" s="99"/>
      <c r="C1" s="99"/>
      <c r="D1" s="99"/>
      <c r="E1" s="99"/>
      <c r="F1" s="99"/>
      <c r="G1" s="99"/>
      <c r="H1" s="99"/>
      <c r="I1" s="99"/>
    </row>
    <row r="2" spans="1:9" ht="18" customHeight="1" x14ac:dyDescent="0.25">
      <c r="A2" s="5"/>
      <c r="B2" s="5"/>
      <c r="C2" s="5"/>
      <c r="D2" s="5"/>
      <c r="E2" s="5"/>
      <c r="F2" s="5"/>
      <c r="G2" s="5"/>
      <c r="H2" s="5"/>
      <c r="I2" s="5"/>
    </row>
    <row r="3" spans="1:9" ht="15.75" x14ac:dyDescent="0.25">
      <c r="A3" s="99" t="s">
        <v>30</v>
      </c>
      <c r="B3" s="99"/>
      <c r="C3" s="99"/>
      <c r="D3" s="99"/>
      <c r="E3" s="99"/>
      <c r="F3" s="99"/>
      <c r="G3" s="116"/>
      <c r="H3" s="116"/>
      <c r="I3" s="116"/>
    </row>
    <row r="4" spans="1:9" ht="18" x14ac:dyDescent="0.25">
      <c r="A4" s="5"/>
      <c r="B4" s="5"/>
      <c r="C4" s="5"/>
      <c r="D4" s="5"/>
      <c r="E4" s="5"/>
      <c r="F4" s="5"/>
      <c r="G4" s="6"/>
      <c r="H4" s="6"/>
      <c r="I4" s="6"/>
    </row>
    <row r="5" spans="1:9" ht="18" customHeight="1" x14ac:dyDescent="0.25">
      <c r="A5" s="99" t="s">
        <v>38</v>
      </c>
      <c r="B5" s="100"/>
      <c r="C5" s="100"/>
      <c r="D5" s="100"/>
      <c r="E5" s="100"/>
      <c r="F5" s="100"/>
      <c r="G5" s="100"/>
      <c r="H5" s="100"/>
      <c r="I5" s="100"/>
    </row>
    <row r="6" spans="1:9" ht="18" x14ac:dyDescent="0.25">
      <c r="A6" s="1"/>
      <c r="B6" s="2"/>
      <c r="C6" s="2"/>
      <c r="D6" s="2"/>
      <c r="E6" s="7"/>
      <c r="F6" s="8"/>
      <c r="G6" s="8"/>
      <c r="H6" s="8"/>
      <c r="I6" s="36"/>
    </row>
    <row r="7" spans="1:9" x14ac:dyDescent="0.25">
      <c r="A7" s="30"/>
      <c r="B7" s="31"/>
      <c r="C7" s="31"/>
      <c r="D7" s="32"/>
      <c r="E7" s="33"/>
      <c r="F7" s="4" t="s">
        <v>76</v>
      </c>
      <c r="G7" s="4" t="s">
        <v>69</v>
      </c>
      <c r="H7" s="4" t="s">
        <v>70</v>
      </c>
      <c r="I7" s="4" t="s">
        <v>71</v>
      </c>
    </row>
    <row r="8" spans="1:9" x14ac:dyDescent="0.25">
      <c r="A8" s="117" t="s">
        <v>0</v>
      </c>
      <c r="B8" s="113"/>
      <c r="C8" s="113"/>
      <c r="D8" s="113"/>
      <c r="E8" s="118"/>
      <c r="F8" s="71">
        <f>F9</f>
        <v>405765</v>
      </c>
      <c r="G8" s="89">
        <f>F8-I8</f>
        <v>-1237</v>
      </c>
      <c r="H8" s="89">
        <f t="shared" ref="H8:H14" si="0">(G8*100)/F8</f>
        <v>-0.30485625916478748</v>
      </c>
      <c r="I8" s="71">
        <f>I9</f>
        <v>407002</v>
      </c>
    </row>
    <row r="9" spans="1:9" x14ac:dyDescent="0.25">
      <c r="A9" s="109" t="s">
        <v>1</v>
      </c>
      <c r="B9" s="102"/>
      <c r="C9" s="102"/>
      <c r="D9" s="102"/>
      <c r="E9" s="115"/>
      <c r="F9" s="71">
        <f>' Račun prihoda i rashoda'!E9</f>
        <v>405765</v>
      </c>
      <c r="G9" s="89">
        <f t="shared" ref="G9:G14" si="1">F9-I9</f>
        <v>-1237</v>
      </c>
      <c r="H9" s="89">
        <f t="shared" si="0"/>
        <v>-0.30485625916478748</v>
      </c>
      <c r="I9" s="71">
        <f>' Račun prihoda i rashoda'!H9</f>
        <v>407002</v>
      </c>
    </row>
    <row r="10" spans="1:9" x14ac:dyDescent="0.25">
      <c r="A10" s="119" t="s">
        <v>2</v>
      </c>
      <c r="B10" s="115"/>
      <c r="C10" s="115"/>
      <c r="D10" s="115"/>
      <c r="E10" s="115"/>
      <c r="F10" s="72"/>
      <c r="G10" s="89">
        <f t="shared" si="1"/>
        <v>0</v>
      </c>
      <c r="H10" s="89"/>
      <c r="I10" s="72">
        <v>0</v>
      </c>
    </row>
    <row r="11" spans="1:9" x14ac:dyDescent="0.25">
      <c r="A11" s="37" t="s">
        <v>3</v>
      </c>
      <c r="B11" s="38"/>
      <c r="C11" s="38"/>
      <c r="D11" s="38"/>
      <c r="E11" s="38"/>
      <c r="F11" s="71">
        <f>F12</f>
        <v>406046</v>
      </c>
      <c r="G11" s="89">
        <f t="shared" si="1"/>
        <v>-1237</v>
      </c>
      <c r="H11" s="89">
        <f t="shared" si="0"/>
        <v>-0.30464528649463363</v>
      </c>
      <c r="I11" s="71">
        <f>I12</f>
        <v>407283</v>
      </c>
    </row>
    <row r="12" spans="1:9" x14ac:dyDescent="0.25">
      <c r="A12" s="101" t="s">
        <v>4</v>
      </c>
      <c r="B12" s="102"/>
      <c r="C12" s="102"/>
      <c r="D12" s="102"/>
      <c r="E12" s="102"/>
      <c r="F12" s="71">
        <f>' Račun prihoda i rashoda'!E28</f>
        <v>406046</v>
      </c>
      <c r="G12" s="89">
        <f t="shared" si="1"/>
        <v>-1237</v>
      </c>
      <c r="H12" s="89">
        <f t="shared" si="0"/>
        <v>-0.30464528649463363</v>
      </c>
      <c r="I12" s="71">
        <f>' Račun prihoda i rashoda'!H28</f>
        <v>407283</v>
      </c>
    </row>
    <row r="13" spans="1:9" x14ac:dyDescent="0.25">
      <c r="A13" s="114" t="s">
        <v>5</v>
      </c>
      <c r="B13" s="115"/>
      <c r="C13" s="115"/>
      <c r="D13" s="115"/>
      <c r="E13" s="115"/>
      <c r="F13" s="73"/>
      <c r="G13" s="89">
        <f t="shared" si="1"/>
        <v>0</v>
      </c>
      <c r="H13" s="89"/>
      <c r="I13" s="74"/>
    </row>
    <row r="14" spans="1:9" x14ac:dyDescent="0.25">
      <c r="A14" s="112" t="s">
        <v>6</v>
      </c>
      <c r="B14" s="113"/>
      <c r="C14" s="113"/>
      <c r="D14" s="113"/>
      <c r="E14" s="113"/>
      <c r="F14" s="71">
        <f>F8-F11</f>
        <v>-281</v>
      </c>
      <c r="G14" s="89">
        <f t="shared" si="1"/>
        <v>0</v>
      </c>
      <c r="H14" s="89">
        <f t="shared" si="0"/>
        <v>0</v>
      </c>
      <c r="I14" s="71">
        <f>I8-I11</f>
        <v>-281</v>
      </c>
    </row>
    <row r="15" spans="1:9" ht="18" x14ac:dyDescent="0.25">
      <c r="A15" s="5"/>
      <c r="B15" s="9"/>
      <c r="C15" s="9"/>
      <c r="D15" s="9"/>
      <c r="E15" s="9"/>
      <c r="F15" s="3"/>
      <c r="G15" s="3"/>
      <c r="H15" s="3"/>
      <c r="I15" s="43"/>
    </row>
    <row r="16" spans="1:9" ht="18" customHeight="1" x14ac:dyDescent="0.25">
      <c r="A16" s="99" t="s">
        <v>39</v>
      </c>
      <c r="B16" s="100"/>
      <c r="C16" s="100"/>
      <c r="D16" s="100"/>
      <c r="E16" s="100"/>
      <c r="F16" s="100"/>
      <c r="G16" s="100"/>
      <c r="H16" s="100"/>
      <c r="I16" s="100"/>
    </row>
    <row r="17" spans="1:11" ht="18" x14ac:dyDescent="0.25">
      <c r="A17" s="5"/>
      <c r="B17" s="9"/>
      <c r="C17" s="9"/>
      <c r="D17" s="9"/>
      <c r="E17" s="9"/>
      <c r="F17" s="3"/>
      <c r="G17" s="3"/>
      <c r="H17" s="3"/>
      <c r="I17" s="3"/>
      <c r="K17" s="90"/>
    </row>
    <row r="18" spans="1:11" x14ac:dyDescent="0.25">
      <c r="A18" s="30"/>
      <c r="B18" s="31"/>
      <c r="C18" s="31"/>
      <c r="D18" s="32"/>
      <c r="E18" s="33"/>
      <c r="F18" s="4" t="s">
        <v>76</v>
      </c>
      <c r="G18" s="4" t="s">
        <v>69</v>
      </c>
      <c r="H18" s="4" t="s">
        <v>70</v>
      </c>
      <c r="I18" s="4" t="s">
        <v>71</v>
      </c>
    </row>
    <row r="19" spans="1:11" ht="15.75" customHeight="1" x14ac:dyDescent="0.25">
      <c r="A19" s="109" t="s">
        <v>8</v>
      </c>
      <c r="B19" s="110"/>
      <c r="C19" s="110"/>
      <c r="D19" s="110"/>
      <c r="E19" s="111"/>
      <c r="F19" s="35">
        <v>0</v>
      </c>
      <c r="G19" s="89">
        <f>F19-I19</f>
        <v>0</v>
      </c>
      <c r="H19" s="35">
        <v>0</v>
      </c>
      <c r="I19" s="35">
        <v>0</v>
      </c>
    </row>
    <row r="20" spans="1:11" x14ac:dyDescent="0.25">
      <c r="A20" s="109" t="s">
        <v>9</v>
      </c>
      <c r="B20" s="102"/>
      <c r="C20" s="102"/>
      <c r="D20" s="102"/>
      <c r="E20" s="102"/>
      <c r="F20" s="35">
        <v>0</v>
      </c>
      <c r="G20" s="89">
        <f>F20-I20</f>
        <v>0</v>
      </c>
      <c r="H20" s="35">
        <v>0</v>
      </c>
      <c r="I20" s="35">
        <v>0</v>
      </c>
    </row>
    <row r="21" spans="1:11" x14ac:dyDescent="0.25">
      <c r="A21" s="112" t="s">
        <v>10</v>
      </c>
      <c r="B21" s="113"/>
      <c r="C21" s="113"/>
      <c r="D21" s="113"/>
      <c r="E21" s="113"/>
      <c r="F21" s="34">
        <v>0</v>
      </c>
      <c r="G21" s="89">
        <f>F21-I21</f>
        <v>0</v>
      </c>
      <c r="H21" s="34">
        <v>0</v>
      </c>
      <c r="I21" s="34">
        <v>0</v>
      </c>
    </row>
    <row r="22" spans="1:11" ht="18" x14ac:dyDescent="0.25">
      <c r="A22" s="25"/>
      <c r="B22" s="9"/>
      <c r="C22" s="9"/>
      <c r="D22" s="9"/>
      <c r="E22" s="9"/>
      <c r="F22" s="3"/>
      <c r="G22" s="3"/>
      <c r="H22" s="3"/>
      <c r="I22" s="3"/>
    </row>
    <row r="23" spans="1:11" ht="18" customHeight="1" x14ac:dyDescent="0.25">
      <c r="A23" s="99" t="s">
        <v>44</v>
      </c>
      <c r="B23" s="100"/>
      <c r="C23" s="100"/>
      <c r="D23" s="100"/>
      <c r="E23" s="100"/>
      <c r="F23" s="100"/>
      <c r="G23" s="100"/>
      <c r="H23" s="100"/>
      <c r="I23" s="100"/>
    </row>
    <row r="24" spans="1:11" ht="18" x14ac:dyDescent="0.25">
      <c r="A24" s="25"/>
      <c r="B24" s="9"/>
      <c r="C24" s="9"/>
      <c r="D24" s="9"/>
      <c r="E24" s="9"/>
      <c r="F24" s="3"/>
      <c r="G24" s="3"/>
      <c r="H24" s="3"/>
      <c r="I24" s="3"/>
    </row>
    <row r="25" spans="1:11" x14ac:dyDescent="0.25">
      <c r="A25" s="30"/>
      <c r="B25" s="31"/>
      <c r="C25" s="31"/>
      <c r="D25" s="32"/>
      <c r="E25" s="33"/>
      <c r="F25" s="4" t="s">
        <v>76</v>
      </c>
      <c r="G25" s="4" t="s">
        <v>69</v>
      </c>
      <c r="H25" s="4" t="s">
        <v>70</v>
      </c>
      <c r="I25" s="4" t="s">
        <v>71</v>
      </c>
    </row>
    <row r="26" spans="1:11" x14ac:dyDescent="0.25">
      <c r="A26" s="103" t="s">
        <v>40</v>
      </c>
      <c r="B26" s="104"/>
      <c r="C26" s="104"/>
      <c r="D26" s="104"/>
      <c r="E26" s="105"/>
      <c r="F26" s="75">
        <f>F27</f>
        <v>281</v>
      </c>
      <c r="G26" s="89">
        <f>F26-I26</f>
        <v>0</v>
      </c>
      <c r="H26" s="89">
        <f>(G26*100)/F26</f>
        <v>0</v>
      </c>
      <c r="I26" s="76">
        <f>I27</f>
        <v>281</v>
      </c>
    </row>
    <row r="27" spans="1:11" ht="30" customHeight="1" x14ac:dyDescent="0.25">
      <c r="A27" s="106" t="s">
        <v>7</v>
      </c>
      <c r="B27" s="107"/>
      <c r="C27" s="107"/>
      <c r="D27" s="107"/>
      <c r="E27" s="108"/>
      <c r="F27" s="77">
        <f>' Račun prihoda i rashoda'!E21</f>
        <v>281</v>
      </c>
      <c r="G27" s="89">
        <f>F27-I27</f>
        <v>0</v>
      </c>
      <c r="H27" s="89">
        <f>(G27*100)/F27</f>
        <v>0</v>
      </c>
      <c r="I27" s="71">
        <f>' Račun prihoda i rashoda'!H21</f>
        <v>281</v>
      </c>
    </row>
    <row r="30" spans="1:11" x14ac:dyDescent="0.25">
      <c r="A30" s="101" t="s">
        <v>11</v>
      </c>
      <c r="B30" s="102"/>
      <c r="C30" s="102"/>
      <c r="D30" s="102"/>
      <c r="E30" s="102"/>
      <c r="F30" s="69">
        <v>0</v>
      </c>
      <c r="G30" s="69">
        <v>0</v>
      </c>
      <c r="H30" s="69">
        <v>0</v>
      </c>
      <c r="I30" s="70">
        <v>0</v>
      </c>
    </row>
    <row r="31" spans="1:11" ht="11.25" customHeight="1" x14ac:dyDescent="0.25">
      <c r="A31" s="20"/>
      <c r="B31" s="21"/>
      <c r="C31" s="21"/>
      <c r="D31" s="21"/>
      <c r="E31" s="21"/>
      <c r="F31" s="22"/>
      <c r="G31" s="22"/>
      <c r="H31" s="22"/>
      <c r="I31" s="22"/>
    </row>
    <row r="32" spans="1:11" ht="29.25" customHeight="1" x14ac:dyDescent="0.25">
      <c r="A32" s="97"/>
      <c r="B32" s="98"/>
      <c r="C32" s="98"/>
      <c r="D32" s="98"/>
      <c r="E32" s="98"/>
      <c r="F32" s="98"/>
      <c r="G32" s="98"/>
      <c r="H32" s="98"/>
      <c r="I32" s="98"/>
    </row>
    <row r="33" spans="1:9" ht="8.25" customHeight="1" x14ac:dyDescent="0.25"/>
    <row r="34" spans="1:9" x14ac:dyDescent="0.25">
      <c r="A34" s="97"/>
      <c r="B34" s="98"/>
      <c r="C34" s="98"/>
      <c r="D34" s="98"/>
      <c r="E34" s="98"/>
      <c r="F34" s="98"/>
      <c r="G34" s="98"/>
      <c r="H34" s="98"/>
      <c r="I34" s="98"/>
    </row>
    <row r="35" spans="1:9" ht="8.25" customHeight="1" x14ac:dyDescent="0.25"/>
    <row r="36" spans="1:9" ht="29.25" customHeight="1" x14ac:dyDescent="0.25">
      <c r="A36" s="97"/>
      <c r="B36" s="98"/>
      <c r="C36" s="98"/>
      <c r="D36" s="98"/>
      <c r="E36" s="98"/>
      <c r="F36" s="98"/>
      <c r="G36" s="98"/>
      <c r="H36" s="98"/>
      <c r="I36" s="98"/>
    </row>
  </sheetData>
  <mergeCells count="20">
    <mergeCell ref="A1:I1"/>
    <mergeCell ref="A3:I3"/>
    <mergeCell ref="A8:E8"/>
    <mergeCell ref="A9:E9"/>
    <mergeCell ref="A10:E10"/>
    <mergeCell ref="A12:E12"/>
    <mergeCell ref="A19:E19"/>
    <mergeCell ref="A20:E20"/>
    <mergeCell ref="A5:I5"/>
    <mergeCell ref="A16:I16"/>
    <mergeCell ref="A21:E21"/>
    <mergeCell ref="A13:E13"/>
    <mergeCell ref="A14:E14"/>
    <mergeCell ref="A36:I36"/>
    <mergeCell ref="A23:I23"/>
    <mergeCell ref="A32:I32"/>
    <mergeCell ref="A30:E30"/>
    <mergeCell ref="A34:I34"/>
    <mergeCell ref="A26:E26"/>
    <mergeCell ref="A27:E27"/>
  </mergeCells>
  <phoneticPr fontId="14" type="noConversion"/>
  <pageMargins left="0.7" right="0.7" top="0.75" bottom="0.75" header="0.3" footer="0.3"/>
  <pageSetup paperSize="9" scale="7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7"/>
  <sheetViews>
    <sheetView topLeftCell="A19" workbookViewId="0">
      <selection activeCell="H30" sqref="H30"/>
    </sheetView>
  </sheetViews>
  <sheetFormatPr defaultRowHeight="15" x14ac:dyDescent="0.25"/>
  <cols>
    <col min="1" max="1" width="7.42578125" bestFit="1" customWidth="1"/>
    <col min="2" max="2" width="8.42578125" bestFit="1" customWidth="1"/>
    <col min="3" max="3" width="5.42578125" bestFit="1" customWidth="1"/>
    <col min="4" max="4" width="25.28515625" customWidth="1"/>
    <col min="5" max="5" width="21.7109375" customWidth="1"/>
    <col min="6" max="6" width="25.28515625" customWidth="1"/>
    <col min="7" max="7" width="15.7109375" customWidth="1"/>
    <col min="8" max="8" width="19.42578125" customWidth="1"/>
  </cols>
  <sheetData>
    <row r="1" spans="1:8" ht="38.25" customHeight="1" x14ac:dyDescent="0.25">
      <c r="A1" s="99" t="s">
        <v>78</v>
      </c>
      <c r="B1" s="99"/>
      <c r="C1" s="99"/>
      <c r="D1" s="99"/>
      <c r="E1" s="99"/>
      <c r="F1" s="99"/>
      <c r="G1" s="99"/>
      <c r="H1" s="99"/>
    </row>
    <row r="2" spans="1:8" ht="18" customHeight="1" x14ac:dyDescent="0.25">
      <c r="A2" s="5"/>
      <c r="B2" s="5"/>
      <c r="C2" s="5"/>
      <c r="D2" s="5"/>
      <c r="E2" s="5"/>
      <c r="F2" s="5"/>
      <c r="G2" s="5"/>
      <c r="H2" s="5"/>
    </row>
    <row r="3" spans="1:8" ht="15.75" x14ac:dyDescent="0.25">
      <c r="A3" s="99" t="s">
        <v>30</v>
      </c>
      <c r="B3" s="99"/>
      <c r="C3" s="99"/>
      <c r="D3" s="99"/>
      <c r="E3" s="99"/>
      <c r="F3" s="116"/>
      <c r="G3" s="116"/>
      <c r="H3" s="116"/>
    </row>
    <row r="4" spans="1:8" ht="18" x14ac:dyDescent="0.25">
      <c r="A4" s="5"/>
      <c r="B4" s="5"/>
      <c r="C4" s="5"/>
      <c r="D4" s="5"/>
      <c r="E4" s="5"/>
      <c r="F4" s="6"/>
      <c r="G4" s="6"/>
      <c r="H4" s="6"/>
    </row>
    <row r="5" spans="1:8" ht="18" customHeight="1" x14ac:dyDescent="0.25">
      <c r="A5" s="99" t="s">
        <v>13</v>
      </c>
      <c r="B5" s="100"/>
      <c r="C5" s="100"/>
      <c r="D5" s="100"/>
      <c r="E5" s="100"/>
      <c r="F5" s="100"/>
      <c r="G5" s="100"/>
      <c r="H5" s="100"/>
    </row>
    <row r="6" spans="1:8" ht="18" x14ac:dyDescent="0.25">
      <c r="A6" s="5"/>
      <c r="B6" s="5"/>
      <c r="C6" s="5"/>
      <c r="D6" s="5"/>
      <c r="E6" s="5"/>
      <c r="F6" s="6"/>
      <c r="G6" s="6"/>
      <c r="H6" s="6"/>
    </row>
    <row r="7" spans="1:8" ht="18" x14ac:dyDescent="0.25">
      <c r="A7" s="129" t="s">
        <v>1</v>
      </c>
      <c r="B7" s="130"/>
      <c r="C7" s="130"/>
      <c r="D7" s="130"/>
      <c r="E7" s="130"/>
      <c r="F7" s="130"/>
      <c r="G7" s="130"/>
      <c r="H7" s="131"/>
    </row>
    <row r="8" spans="1:8" ht="25.5" x14ac:dyDescent="0.25">
      <c r="A8" s="24" t="s">
        <v>14</v>
      </c>
      <c r="B8" s="23" t="s">
        <v>15</v>
      </c>
      <c r="C8" s="23" t="s">
        <v>16</v>
      </c>
      <c r="D8" s="23" t="s">
        <v>12</v>
      </c>
      <c r="E8" s="24" t="s">
        <v>76</v>
      </c>
      <c r="F8" s="24" t="s">
        <v>69</v>
      </c>
      <c r="G8" s="24" t="s">
        <v>70</v>
      </c>
      <c r="H8" s="24" t="s">
        <v>71</v>
      </c>
    </row>
    <row r="9" spans="1:8" ht="15.75" customHeight="1" x14ac:dyDescent="0.25">
      <c r="A9" s="12">
        <v>6</v>
      </c>
      <c r="B9" s="12"/>
      <c r="C9" s="12"/>
      <c r="D9" s="12" t="s">
        <v>17</v>
      </c>
      <c r="E9" s="78">
        <f>E10+E12+E14</f>
        <v>405765</v>
      </c>
      <c r="F9" s="89">
        <f>E9-H9</f>
        <v>-1237</v>
      </c>
      <c r="G9" s="89">
        <f>(E9-F9)/F9*100/100</f>
        <v>-329.02344381568315</v>
      </c>
      <c r="H9" s="78">
        <f>H10+H12+H14</f>
        <v>407002</v>
      </c>
    </row>
    <row r="10" spans="1:8" ht="38.25" x14ac:dyDescent="0.25">
      <c r="A10" s="12"/>
      <c r="B10" s="17">
        <v>63</v>
      </c>
      <c r="C10" s="17"/>
      <c r="D10" s="17" t="s">
        <v>41</v>
      </c>
      <c r="E10" s="79">
        <v>3500</v>
      </c>
      <c r="F10" s="89">
        <f t="shared" ref="F10:F15" si="0">E10-H10</f>
        <v>0</v>
      </c>
      <c r="G10" s="89" t="e">
        <f>(E10-F10)/F10*100/100</f>
        <v>#DIV/0!</v>
      </c>
      <c r="H10" s="83">
        <v>3500</v>
      </c>
    </row>
    <row r="11" spans="1:8" s="51" customFormat="1" x14ac:dyDescent="0.25">
      <c r="A11" s="45"/>
      <c r="B11" s="45"/>
      <c r="C11" s="45">
        <v>52</v>
      </c>
      <c r="D11" s="45" t="s">
        <v>43</v>
      </c>
      <c r="E11" s="80">
        <f>E10</f>
        <v>3500</v>
      </c>
      <c r="F11" s="89">
        <f t="shared" si="0"/>
        <v>0</v>
      </c>
      <c r="G11" s="80" t="e">
        <f>G10</f>
        <v>#DIV/0!</v>
      </c>
      <c r="H11" s="80">
        <f>H10</f>
        <v>3500</v>
      </c>
    </row>
    <row r="12" spans="1:8" ht="51" x14ac:dyDescent="0.25">
      <c r="A12" s="46"/>
      <c r="B12" s="46">
        <v>65</v>
      </c>
      <c r="C12" s="47"/>
      <c r="D12" s="48" t="s">
        <v>55</v>
      </c>
      <c r="E12" s="81">
        <v>57502</v>
      </c>
      <c r="F12" s="89">
        <f t="shared" si="0"/>
        <v>0</v>
      </c>
      <c r="G12" s="89">
        <v>0</v>
      </c>
      <c r="H12" s="81">
        <v>57502</v>
      </c>
    </row>
    <row r="13" spans="1:8" s="52" customFormat="1" x14ac:dyDescent="0.25">
      <c r="A13" s="55"/>
      <c r="B13" s="56"/>
      <c r="C13" s="55">
        <v>41</v>
      </c>
      <c r="D13" s="57" t="s">
        <v>56</v>
      </c>
      <c r="E13" s="82">
        <f>E12</f>
        <v>57502</v>
      </c>
      <c r="F13" s="89">
        <f t="shared" si="0"/>
        <v>0</v>
      </c>
      <c r="G13" s="82">
        <f>G12</f>
        <v>0</v>
      </c>
      <c r="H13" s="82">
        <f>H12</f>
        <v>57502</v>
      </c>
    </row>
    <row r="14" spans="1:8" ht="38.25" x14ac:dyDescent="0.25">
      <c r="A14" s="13"/>
      <c r="B14" s="13">
        <v>67</v>
      </c>
      <c r="C14" s="14"/>
      <c r="D14" s="17" t="s">
        <v>42</v>
      </c>
      <c r="E14" s="79">
        <v>344763</v>
      </c>
      <c r="F14" s="89">
        <f t="shared" si="0"/>
        <v>-1237</v>
      </c>
      <c r="G14" s="89">
        <f>(E14-F14)/F14*100/100</f>
        <v>-279.70897332255458</v>
      </c>
      <c r="H14" s="79">
        <v>346000</v>
      </c>
    </row>
    <row r="15" spans="1:8" x14ac:dyDescent="0.25">
      <c r="A15" s="55"/>
      <c r="B15" s="55"/>
      <c r="C15" s="55">
        <v>11</v>
      </c>
      <c r="D15" s="58" t="s">
        <v>18</v>
      </c>
      <c r="E15" s="82">
        <f>E14</f>
        <v>344763</v>
      </c>
      <c r="F15" s="89">
        <f t="shared" si="0"/>
        <v>-1237</v>
      </c>
      <c r="G15" s="82">
        <f>G14</f>
        <v>-279.70897332255458</v>
      </c>
      <c r="H15" s="82">
        <f>H14</f>
        <v>346000</v>
      </c>
    </row>
    <row r="17" spans="1:8" ht="15.75" x14ac:dyDescent="0.25">
      <c r="A17" s="123" t="s">
        <v>52</v>
      </c>
      <c r="B17" s="124"/>
      <c r="C17" s="124"/>
      <c r="D17" s="124"/>
      <c r="E17" s="124"/>
      <c r="F17" s="124"/>
      <c r="G17" s="124"/>
      <c r="H17" s="125"/>
    </row>
    <row r="18" spans="1:8" ht="25.5" x14ac:dyDescent="0.25">
      <c r="A18" s="24" t="s">
        <v>14</v>
      </c>
      <c r="B18" s="23" t="s">
        <v>15</v>
      </c>
      <c r="C18" s="23" t="s">
        <v>16</v>
      </c>
      <c r="D18" s="23" t="s">
        <v>12</v>
      </c>
      <c r="E18" s="24" t="s">
        <v>76</v>
      </c>
      <c r="F18" s="24" t="s">
        <v>69</v>
      </c>
      <c r="G18" s="24" t="s">
        <v>70</v>
      </c>
      <c r="H18" s="24" t="s">
        <v>71</v>
      </c>
    </row>
    <row r="19" spans="1:8" ht="18.75" customHeight="1" x14ac:dyDescent="0.25">
      <c r="A19" s="50">
        <v>9</v>
      </c>
      <c r="B19" s="50"/>
      <c r="C19" s="50"/>
      <c r="D19" s="50" t="s">
        <v>53</v>
      </c>
      <c r="E19" s="83">
        <f>E20</f>
        <v>281</v>
      </c>
      <c r="F19" s="89">
        <f>E19-H19</f>
        <v>0</v>
      </c>
      <c r="G19" s="89">
        <f>(F19*100)/E19</f>
        <v>0</v>
      </c>
      <c r="H19" s="83">
        <f>H20</f>
        <v>281</v>
      </c>
    </row>
    <row r="20" spans="1:8" x14ac:dyDescent="0.25">
      <c r="A20" s="50"/>
      <c r="B20" s="50">
        <v>92</v>
      </c>
      <c r="C20" s="50"/>
      <c r="D20" s="50" t="s">
        <v>54</v>
      </c>
      <c r="E20" s="83">
        <v>281</v>
      </c>
      <c r="F20" s="89">
        <f>E20-H20</f>
        <v>0</v>
      </c>
      <c r="G20" s="89">
        <f>(F20*100)/E20</f>
        <v>0</v>
      </c>
      <c r="H20" s="83">
        <f>H21</f>
        <v>281</v>
      </c>
    </row>
    <row r="21" spans="1:8" ht="26.25" x14ac:dyDescent="0.25">
      <c r="A21" s="53"/>
      <c r="B21" s="53"/>
      <c r="C21" s="53">
        <v>94</v>
      </c>
      <c r="D21" s="54" t="s">
        <v>57</v>
      </c>
      <c r="E21" s="84">
        <f>E20</f>
        <v>281</v>
      </c>
      <c r="F21" s="89">
        <f>E21-H21</f>
        <v>0</v>
      </c>
      <c r="G21" s="89">
        <f>(F21*100)/E21</f>
        <v>0</v>
      </c>
      <c r="H21" s="84">
        <v>281</v>
      </c>
    </row>
    <row r="23" spans="1:8" ht="15.75" x14ac:dyDescent="0.25">
      <c r="A23" s="123" t="s">
        <v>58</v>
      </c>
      <c r="B23" s="124"/>
      <c r="C23" s="124"/>
      <c r="D23" s="124"/>
      <c r="E23" s="124"/>
      <c r="F23" s="124"/>
      <c r="G23" s="124"/>
      <c r="H23" s="125"/>
    </row>
    <row r="24" spans="1:8" x14ac:dyDescent="0.25">
      <c r="A24" s="126"/>
      <c r="B24" s="127"/>
      <c r="C24" s="128"/>
      <c r="D24" s="65" t="s">
        <v>59</v>
      </c>
      <c r="E24" s="83">
        <f>E9+E21</f>
        <v>406046</v>
      </c>
      <c r="F24" s="82">
        <f>H24-E24</f>
        <v>1237</v>
      </c>
      <c r="G24" s="89">
        <f>(F24*100)/E24</f>
        <v>0.30464528649463363</v>
      </c>
      <c r="H24" s="83">
        <f>H9+H21</f>
        <v>407283</v>
      </c>
    </row>
    <row r="26" spans="1:8" ht="15.75" x14ac:dyDescent="0.25">
      <c r="A26" s="120" t="s">
        <v>19</v>
      </c>
      <c r="B26" s="121"/>
      <c r="C26" s="121"/>
      <c r="D26" s="121"/>
      <c r="E26" s="121"/>
      <c r="F26" s="121"/>
      <c r="G26" s="121"/>
      <c r="H26" s="122"/>
    </row>
    <row r="27" spans="1:8" ht="24.75" customHeight="1" x14ac:dyDescent="0.25">
      <c r="A27" s="24" t="s">
        <v>14</v>
      </c>
      <c r="B27" s="23" t="s">
        <v>15</v>
      </c>
      <c r="C27" s="23" t="s">
        <v>16</v>
      </c>
      <c r="D27" s="23" t="s">
        <v>20</v>
      </c>
      <c r="E27" s="24" t="s">
        <v>77</v>
      </c>
      <c r="F27" s="24" t="s">
        <v>69</v>
      </c>
      <c r="G27" s="24" t="s">
        <v>70</v>
      </c>
      <c r="H27" s="24" t="s">
        <v>71</v>
      </c>
    </row>
    <row r="28" spans="1:8" x14ac:dyDescent="0.25">
      <c r="A28" s="12">
        <v>3</v>
      </c>
      <c r="B28" s="12"/>
      <c r="C28" s="12"/>
      <c r="D28" s="12" t="s">
        <v>21</v>
      </c>
      <c r="E28" s="78">
        <f>E29+E31+E36+E38</f>
        <v>406046</v>
      </c>
      <c r="F28" s="82">
        <f>H28-E28</f>
        <v>1237</v>
      </c>
      <c r="G28" s="89">
        <f t="shared" ref="G28:G39" si="1">(F28*100)/E28</f>
        <v>0.30464528649463363</v>
      </c>
      <c r="H28" s="78">
        <f>H29+H31+H36+H38</f>
        <v>407283</v>
      </c>
    </row>
    <row r="29" spans="1:8" x14ac:dyDescent="0.25">
      <c r="A29" s="12"/>
      <c r="B29" s="17">
        <v>31</v>
      </c>
      <c r="C29" s="17"/>
      <c r="D29" s="17" t="s">
        <v>22</v>
      </c>
      <c r="E29" s="78">
        <f>E30</f>
        <v>300986</v>
      </c>
      <c r="F29" s="82">
        <f t="shared" ref="F29:F39" si="2">H29-E29</f>
        <v>-2100</v>
      </c>
      <c r="G29" s="89">
        <f t="shared" si="1"/>
        <v>-0.69770687008698073</v>
      </c>
      <c r="H29" s="78">
        <v>298886</v>
      </c>
    </row>
    <row r="30" spans="1:8" ht="15.75" customHeight="1" x14ac:dyDescent="0.25">
      <c r="A30" s="55"/>
      <c r="B30" s="55"/>
      <c r="C30" s="55">
        <v>11</v>
      </c>
      <c r="D30" s="55" t="s">
        <v>18</v>
      </c>
      <c r="E30" s="82">
        <v>300986</v>
      </c>
      <c r="F30" s="82">
        <f t="shared" si="2"/>
        <v>0</v>
      </c>
      <c r="G30" s="89">
        <f t="shared" si="1"/>
        <v>0</v>
      </c>
      <c r="H30" s="82">
        <v>300986</v>
      </c>
    </row>
    <row r="31" spans="1:8" ht="15.75" customHeight="1" x14ac:dyDescent="0.25">
      <c r="A31" s="13"/>
      <c r="B31" s="13">
        <v>32</v>
      </c>
      <c r="C31" s="14"/>
      <c r="D31" s="13" t="s">
        <v>33</v>
      </c>
      <c r="E31" s="78">
        <v>104460</v>
      </c>
      <c r="F31" s="82">
        <f t="shared" si="2"/>
        <v>3337</v>
      </c>
      <c r="G31" s="89">
        <f t="shared" si="1"/>
        <v>3.1945242197970516</v>
      </c>
      <c r="H31" s="78">
        <f>H32+H33+H34+H35</f>
        <v>107797</v>
      </c>
    </row>
    <row r="32" spans="1:8" x14ac:dyDescent="0.25">
      <c r="A32" s="55"/>
      <c r="B32" s="55"/>
      <c r="C32" s="55">
        <v>11</v>
      </c>
      <c r="D32" s="55" t="s">
        <v>18</v>
      </c>
      <c r="E32" s="82">
        <v>43777</v>
      </c>
      <c r="F32" s="82">
        <f t="shared" si="2"/>
        <v>3337</v>
      </c>
      <c r="G32" s="89">
        <f t="shared" si="1"/>
        <v>7.622724261598556</v>
      </c>
      <c r="H32" s="82">
        <v>47114</v>
      </c>
    </row>
    <row r="33" spans="1:8" x14ac:dyDescent="0.25">
      <c r="A33" s="55"/>
      <c r="B33" s="55"/>
      <c r="C33" s="55">
        <v>41</v>
      </c>
      <c r="D33" s="57" t="s">
        <v>56</v>
      </c>
      <c r="E33" s="82">
        <v>56902</v>
      </c>
      <c r="F33" s="82">
        <f t="shared" si="2"/>
        <v>0</v>
      </c>
      <c r="G33" s="89">
        <f t="shared" si="1"/>
        <v>0</v>
      </c>
      <c r="H33" s="82">
        <v>56902</v>
      </c>
    </row>
    <row r="34" spans="1:8" x14ac:dyDescent="0.25">
      <c r="A34" s="55"/>
      <c r="B34" s="55"/>
      <c r="C34" s="55">
        <v>52</v>
      </c>
      <c r="D34" s="55" t="s">
        <v>43</v>
      </c>
      <c r="E34" s="82">
        <v>3500</v>
      </c>
      <c r="F34" s="82">
        <f t="shared" si="2"/>
        <v>0</v>
      </c>
      <c r="G34" s="89">
        <f t="shared" si="1"/>
        <v>0</v>
      </c>
      <c r="H34" s="82">
        <v>3500</v>
      </c>
    </row>
    <row r="35" spans="1:8" ht="25.5" x14ac:dyDescent="0.25">
      <c r="A35" s="55"/>
      <c r="B35" s="55"/>
      <c r="C35" s="55">
        <v>94</v>
      </c>
      <c r="D35" s="61" t="s">
        <v>57</v>
      </c>
      <c r="E35" s="82">
        <f>E21</f>
        <v>281</v>
      </c>
      <c r="F35" s="82">
        <f t="shared" si="2"/>
        <v>0</v>
      </c>
      <c r="G35" s="89">
        <f t="shared" si="1"/>
        <v>0</v>
      </c>
      <c r="H35" s="82">
        <f>H21</f>
        <v>281</v>
      </c>
    </row>
    <row r="36" spans="1:8" x14ac:dyDescent="0.25">
      <c r="A36" s="49"/>
      <c r="B36" s="59">
        <v>34</v>
      </c>
      <c r="C36" s="59"/>
      <c r="D36" s="60" t="s">
        <v>51</v>
      </c>
      <c r="E36" s="85">
        <f>E37</f>
        <v>600</v>
      </c>
      <c r="F36" s="82">
        <f t="shared" si="2"/>
        <v>0</v>
      </c>
      <c r="G36" s="89">
        <f t="shared" si="1"/>
        <v>0</v>
      </c>
      <c r="H36" s="85">
        <f>H37</f>
        <v>600</v>
      </c>
    </row>
    <row r="37" spans="1:8" x14ac:dyDescent="0.25">
      <c r="A37" s="55"/>
      <c r="B37" s="56"/>
      <c r="C37" s="55">
        <v>41</v>
      </c>
      <c r="D37" s="57" t="s">
        <v>56</v>
      </c>
      <c r="E37" s="82">
        <v>600</v>
      </c>
      <c r="F37" s="82">
        <f t="shared" si="2"/>
        <v>0</v>
      </c>
      <c r="G37" s="89">
        <f t="shared" si="1"/>
        <v>0</v>
      </c>
      <c r="H37" s="82">
        <v>600</v>
      </c>
    </row>
    <row r="38" spans="1:8" x14ac:dyDescent="0.25">
      <c r="A38" s="49"/>
      <c r="B38" s="59">
        <v>41</v>
      </c>
      <c r="C38" s="59"/>
      <c r="D38" s="60" t="s">
        <v>74</v>
      </c>
      <c r="E38" s="85">
        <v>0</v>
      </c>
      <c r="F38" s="82">
        <f t="shared" si="2"/>
        <v>0</v>
      </c>
      <c r="G38" s="89" t="e">
        <f t="shared" si="1"/>
        <v>#DIV/0!</v>
      </c>
      <c r="H38" s="85">
        <v>0</v>
      </c>
    </row>
    <row r="39" spans="1:8" x14ac:dyDescent="0.25">
      <c r="A39" s="55"/>
      <c r="B39" s="56"/>
      <c r="C39" s="55">
        <v>11</v>
      </c>
      <c r="D39" s="57" t="s">
        <v>56</v>
      </c>
      <c r="E39" s="82">
        <v>0</v>
      </c>
      <c r="F39" s="82">
        <f t="shared" si="2"/>
        <v>0</v>
      </c>
      <c r="G39" s="89" t="e">
        <f t="shared" si="1"/>
        <v>#DIV/0!</v>
      </c>
      <c r="H39" s="82">
        <v>0</v>
      </c>
    </row>
    <row r="40" spans="1:8" x14ac:dyDescent="0.25">
      <c r="H40" s="96"/>
    </row>
    <row r="41" spans="1:8" ht="15.75" x14ac:dyDescent="0.25">
      <c r="A41" s="123" t="s">
        <v>65</v>
      </c>
      <c r="B41" s="124"/>
      <c r="C41" s="124"/>
      <c r="D41" s="124"/>
      <c r="E41" s="124"/>
      <c r="F41" s="124"/>
      <c r="G41" s="124"/>
      <c r="H41" s="125"/>
    </row>
    <row r="42" spans="1:8" ht="25.5" x14ac:dyDescent="0.25">
      <c r="A42" s="24" t="s">
        <v>14</v>
      </c>
      <c r="B42" s="23" t="s">
        <v>15</v>
      </c>
      <c r="C42" s="23" t="s">
        <v>16</v>
      </c>
      <c r="D42" s="23" t="s">
        <v>12</v>
      </c>
      <c r="E42" s="24" t="s">
        <v>76</v>
      </c>
      <c r="F42" s="24" t="s">
        <v>69</v>
      </c>
      <c r="G42" s="24" t="s">
        <v>70</v>
      </c>
      <c r="H42" s="24" t="s">
        <v>71</v>
      </c>
    </row>
    <row r="43" spans="1:8" x14ac:dyDescent="0.25">
      <c r="A43" s="65">
        <v>9</v>
      </c>
      <c r="B43" s="65"/>
      <c r="C43" s="65"/>
      <c r="D43" s="65" t="s">
        <v>53</v>
      </c>
      <c r="E43" s="66">
        <v>0</v>
      </c>
      <c r="F43" s="66">
        <v>0</v>
      </c>
      <c r="G43" s="66">
        <v>0</v>
      </c>
      <c r="H43" s="66">
        <v>0</v>
      </c>
    </row>
    <row r="44" spans="1:8" x14ac:dyDescent="0.25">
      <c r="A44" s="65"/>
      <c r="B44" s="65">
        <v>92</v>
      </c>
      <c r="C44" s="65"/>
      <c r="D44" s="65" t="s">
        <v>66</v>
      </c>
      <c r="E44" s="66">
        <v>0</v>
      </c>
      <c r="F44" s="66">
        <v>0</v>
      </c>
      <c r="G44" s="66">
        <v>0</v>
      </c>
      <c r="H44" s="66">
        <v>0</v>
      </c>
    </row>
    <row r="46" spans="1:8" ht="15.75" x14ac:dyDescent="0.25">
      <c r="A46" s="123" t="s">
        <v>67</v>
      </c>
      <c r="B46" s="124"/>
      <c r="C46" s="124"/>
      <c r="D46" s="124"/>
      <c r="E46" s="124"/>
      <c r="F46" s="124"/>
      <c r="G46" s="124"/>
      <c r="H46" s="125"/>
    </row>
    <row r="47" spans="1:8" x14ac:dyDescent="0.25">
      <c r="A47" s="126"/>
      <c r="B47" s="127"/>
      <c r="C47" s="128"/>
      <c r="D47" s="65" t="s">
        <v>68</v>
      </c>
      <c r="E47" s="83">
        <f>E28</f>
        <v>406046</v>
      </c>
      <c r="F47" s="82">
        <f>H47-E47</f>
        <v>1237</v>
      </c>
      <c r="G47" s="89">
        <f>(F47*100)/E47</f>
        <v>0.30464528649463363</v>
      </c>
      <c r="H47" s="83">
        <f>H28</f>
        <v>407283</v>
      </c>
    </row>
  </sheetData>
  <mergeCells count="11">
    <mergeCell ref="A1:H1"/>
    <mergeCell ref="A3:H3"/>
    <mergeCell ref="A5:H5"/>
    <mergeCell ref="A17:H17"/>
    <mergeCell ref="A7:H7"/>
    <mergeCell ref="A26:H26"/>
    <mergeCell ref="A23:H23"/>
    <mergeCell ref="A24:C24"/>
    <mergeCell ref="A41:H41"/>
    <mergeCell ref="A46:H46"/>
    <mergeCell ref="A47:C47"/>
  </mergeCells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3"/>
  <sheetViews>
    <sheetView workbookViewId="0">
      <selection activeCell="C13" sqref="C13"/>
    </sheetView>
  </sheetViews>
  <sheetFormatPr defaultRowHeight="15" x14ac:dyDescent="0.25"/>
  <cols>
    <col min="1" max="1" width="37.7109375" customWidth="1"/>
    <col min="2" max="5" width="25.28515625" customWidth="1"/>
  </cols>
  <sheetData>
    <row r="1" spans="1:5" ht="42" customHeight="1" x14ac:dyDescent="0.25">
      <c r="A1" s="99" t="s">
        <v>78</v>
      </c>
      <c r="B1" s="99"/>
      <c r="C1" s="99"/>
      <c r="D1" s="99"/>
      <c r="E1" s="99"/>
    </row>
    <row r="2" spans="1:5" ht="18" customHeight="1" x14ac:dyDescent="0.25">
      <c r="A2" s="5"/>
      <c r="B2" s="5"/>
      <c r="C2" s="5"/>
      <c r="D2" s="5"/>
      <c r="E2" s="5"/>
    </row>
    <row r="3" spans="1:5" ht="15.75" x14ac:dyDescent="0.25">
      <c r="A3" s="99" t="s">
        <v>30</v>
      </c>
      <c r="B3" s="99"/>
      <c r="C3" s="116"/>
      <c r="D3" s="116"/>
      <c r="E3" s="116"/>
    </row>
    <row r="4" spans="1:5" ht="18" x14ac:dyDescent="0.25">
      <c r="A4" s="5"/>
      <c r="B4" s="5"/>
      <c r="C4" s="6"/>
      <c r="D4" s="6"/>
      <c r="E4" s="6"/>
    </row>
    <row r="5" spans="1:5" ht="18" customHeight="1" x14ac:dyDescent="0.25">
      <c r="A5" s="99" t="s">
        <v>13</v>
      </c>
      <c r="B5" s="100"/>
      <c r="C5" s="100"/>
      <c r="D5" s="100"/>
      <c r="E5" s="100"/>
    </row>
    <row r="6" spans="1:5" ht="18" x14ac:dyDescent="0.25">
      <c r="A6" s="5"/>
      <c r="B6" s="5"/>
      <c r="C6" s="6"/>
      <c r="D6" s="6"/>
      <c r="E6" s="6"/>
    </row>
    <row r="7" spans="1:5" ht="15.75" x14ac:dyDescent="0.25">
      <c r="A7" s="99" t="s">
        <v>23</v>
      </c>
      <c r="B7" s="132"/>
      <c r="C7" s="132"/>
      <c r="D7" s="132"/>
      <c r="E7" s="132"/>
    </row>
    <row r="8" spans="1:5" ht="18" x14ac:dyDescent="0.25">
      <c r="A8" s="5"/>
      <c r="B8" s="5"/>
      <c r="C8" s="6"/>
      <c r="D8" s="6"/>
      <c r="E8" s="6"/>
    </row>
    <row r="9" spans="1:5" x14ac:dyDescent="0.25">
      <c r="A9" s="24" t="s">
        <v>24</v>
      </c>
      <c r="B9" s="24" t="s">
        <v>76</v>
      </c>
      <c r="C9" s="24" t="s">
        <v>69</v>
      </c>
      <c r="D9" s="24" t="s">
        <v>70</v>
      </c>
      <c r="E9" s="24" t="s">
        <v>71</v>
      </c>
    </row>
    <row r="10" spans="1:5" ht="15.75" customHeight="1" x14ac:dyDescent="0.25">
      <c r="A10" s="12" t="s">
        <v>25</v>
      </c>
      <c r="B10" s="78">
        <f>B11</f>
        <v>406046</v>
      </c>
      <c r="C10" s="82">
        <f>E10-B10</f>
        <v>1237</v>
      </c>
      <c r="D10" s="89">
        <f>(C10*100)/B10</f>
        <v>0.30464528649463363</v>
      </c>
      <c r="E10" s="78">
        <f>E11</f>
        <v>407283</v>
      </c>
    </row>
    <row r="11" spans="1:5" ht="15.75" customHeight="1" x14ac:dyDescent="0.25">
      <c r="A11" s="12" t="s">
        <v>46</v>
      </c>
      <c r="B11" s="79">
        <f>B12</f>
        <v>406046</v>
      </c>
      <c r="C11" s="82">
        <f>E11-B11</f>
        <v>1237</v>
      </c>
      <c r="D11" s="89">
        <f>(C11*100)/B11</f>
        <v>0.30464528649463363</v>
      </c>
      <c r="E11" s="79">
        <f>E12</f>
        <v>407283</v>
      </c>
    </row>
    <row r="12" spans="1:5" x14ac:dyDescent="0.25">
      <c r="A12" s="19" t="s">
        <v>47</v>
      </c>
      <c r="B12" s="79">
        <f>B13</f>
        <v>406046</v>
      </c>
      <c r="C12" s="82">
        <f>E12-B12</f>
        <v>1237</v>
      </c>
      <c r="D12" s="89">
        <f>(C12*100)/B12</f>
        <v>0.30464528649463363</v>
      </c>
      <c r="E12" s="79">
        <f>E13</f>
        <v>407283</v>
      </c>
    </row>
    <row r="13" spans="1:5" x14ac:dyDescent="0.25">
      <c r="A13" s="18" t="s">
        <v>48</v>
      </c>
      <c r="B13" s="79">
        <f>' Račun prihoda i rashoda'!E28</f>
        <v>406046</v>
      </c>
      <c r="C13" s="82">
        <f>E13-B13</f>
        <v>1237</v>
      </c>
      <c r="D13" s="89">
        <f>(C13*100)/B13</f>
        <v>0.30464528649463363</v>
      </c>
      <c r="E13" s="79">
        <f>' Račun prihoda i rashoda'!H28</f>
        <v>407283</v>
      </c>
    </row>
  </sheetData>
  <mergeCells count="4">
    <mergeCell ref="A1:E1"/>
    <mergeCell ref="A3:E3"/>
    <mergeCell ref="A5:E5"/>
    <mergeCell ref="A7:E7"/>
  </mergeCells>
  <pageMargins left="0.7" right="0.7" top="0.75" bottom="0.75" header="0.3" footer="0.3"/>
  <pageSetup paperSize="9" scale="94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4"/>
  <sheetViews>
    <sheetView workbookViewId="0">
      <selection activeCell="A2" sqref="A2"/>
    </sheetView>
  </sheetViews>
  <sheetFormatPr defaultRowHeight="15" x14ac:dyDescent="0.25"/>
  <cols>
    <col min="1" max="1" width="7.42578125" bestFit="1" customWidth="1"/>
    <col min="2" max="2" width="8.42578125" bestFit="1" customWidth="1"/>
    <col min="3" max="3" width="5.42578125" bestFit="1" customWidth="1"/>
    <col min="4" max="8" width="25.28515625" customWidth="1"/>
  </cols>
  <sheetData>
    <row r="1" spans="1:8" ht="42" customHeight="1" x14ac:dyDescent="0.25">
      <c r="A1" s="99" t="s">
        <v>78</v>
      </c>
      <c r="B1" s="99"/>
      <c r="C1" s="99"/>
      <c r="D1" s="99"/>
      <c r="E1" s="99"/>
      <c r="F1" s="99"/>
      <c r="G1" s="99"/>
      <c r="H1" s="99"/>
    </row>
    <row r="2" spans="1:8" ht="18" customHeight="1" x14ac:dyDescent="0.25">
      <c r="A2" s="5"/>
      <c r="B2" s="5"/>
      <c r="C2" s="5"/>
      <c r="D2" s="5"/>
      <c r="E2" s="5"/>
      <c r="F2" s="5"/>
      <c r="G2" s="5"/>
      <c r="H2" s="5"/>
    </row>
    <row r="3" spans="1:8" ht="15.75" x14ac:dyDescent="0.25">
      <c r="A3" s="99" t="s">
        <v>30</v>
      </c>
      <c r="B3" s="99"/>
      <c r="C3" s="99"/>
      <c r="D3" s="99"/>
      <c r="E3" s="99"/>
      <c r="F3" s="116"/>
      <c r="G3" s="116"/>
      <c r="H3" s="116"/>
    </row>
    <row r="4" spans="1:8" ht="18" x14ac:dyDescent="0.25">
      <c r="A4" s="5"/>
      <c r="B4" s="5"/>
      <c r="C4" s="5"/>
      <c r="D4" s="5"/>
      <c r="E4" s="5"/>
      <c r="F4" s="6"/>
      <c r="G4" s="6"/>
      <c r="H4" s="6"/>
    </row>
    <row r="5" spans="1:8" ht="18" customHeight="1" x14ac:dyDescent="0.25">
      <c r="A5" s="99" t="s">
        <v>26</v>
      </c>
      <c r="B5" s="100"/>
      <c r="C5" s="100"/>
      <c r="D5" s="100"/>
      <c r="E5" s="100"/>
      <c r="F5" s="100"/>
      <c r="G5" s="100"/>
      <c r="H5" s="100"/>
    </row>
    <row r="6" spans="1:8" ht="18" x14ac:dyDescent="0.25">
      <c r="A6" s="5"/>
      <c r="B6" s="5"/>
      <c r="C6" s="5"/>
      <c r="D6" s="5"/>
      <c r="E6" s="5"/>
      <c r="F6" s="6"/>
      <c r="G6" s="6"/>
      <c r="H6" s="6"/>
    </row>
    <row r="7" spans="1:8" x14ac:dyDescent="0.25">
      <c r="A7" s="24" t="s">
        <v>14</v>
      </c>
      <c r="B7" s="23" t="s">
        <v>15</v>
      </c>
      <c r="C7" s="23" t="s">
        <v>16</v>
      </c>
      <c r="D7" s="23" t="s">
        <v>45</v>
      </c>
      <c r="E7" s="24" t="s">
        <v>76</v>
      </c>
      <c r="F7" s="24" t="s">
        <v>69</v>
      </c>
      <c r="G7" s="24" t="s">
        <v>70</v>
      </c>
      <c r="H7" s="24" t="s">
        <v>71</v>
      </c>
    </row>
    <row r="8" spans="1:8" ht="25.5" x14ac:dyDescent="0.25">
      <c r="A8" s="12">
        <v>8</v>
      </c>
      <c r="B8" s="12"/>
      <c r="C8" s="12"/>
      <c r="D8" s="12" t="s">
        <v>27</v>
      </c>
      <c r="E8" s="10">
        <v>0</v>
      </c>
      <c r="F8" s="10">
        <v>0</v>
      </c>
      <c r="G8" s="10">
        <v>0</v>
      </c>
      <c r="H8" s="10">
        <v>0</v>
      </c>
    </row>
    <row r="9" spans="1:8" x14ac:dyDescent="0.25">
      <c r="A9" s="12"/>
      <c r="B9" s="17">
        <v>84</v>
      </c>
      <c r="C9" s="17"/>
      <c r="D9" s="17" t="s">
        <v>34</v>
      </c>
      <c r="E9" s="10"/>
      <c r="F9" s="10"/>
      <c r="G9" s="10"/>
      <c r="H9" s="10"/>
    </row>
    <row r="10" spans="1:8" ht="25.5" x14ac:dyDescent="0.25">
      <c r="A10" s="13"/>
      <c r="B10" s="13"/>
      <c r="C10" s="14">
        <v>81</v>
      </c>
      <c r="D10" s="19" t="s">
        <v>35</v>
      </c>
      <c r="E10" s="10"/>
      <c r="F10" s="10"/>
      <c r="G10" s="10"/>
      <c r="H10" s="10"/>
    </row>
    <row r="11" spans="1:8" ht="25.5" x14ac:dyDescent="0.25">
      <c r="A11" s="15">
        <v>5</v>
      </c>
      <c r="B11" s="16"/>
      <c r="C11" s="16"/>
      <c r="D11" s="26" t="s">
        <v>28</v>
      </c>
      <c r="E11" s="10">
        <v>0</v>
      </c>
      <c r="F11" s="10">
        <v>0</v>
      </c>
      <c r="G11" s="10">
        <v>0</v>
      </c>
      <c r="H11" s="10">
        <v>0</v>
      </c>
    </row>
    <row r="12" spans="1:8" ht="25.5" x14ac:dyDescent="0.25">
      <c r="A12" s="17"/>
      <c r="B12" s="17">
        <v>54</v>
      </c>
      <c r="C12" s="17"/>
      <c r="D12" s="27" t="s">
        <v>36</v>
      </c>
      <c r="E12" s="10"/>
      <c r="F12" s="10"/>
      <c r="G12" s="10"/>
      <c r="H12" s="11"/>
    </row>
    <row r="13" spans="1:8" x14ac:dyDescent="0.25">
      <c r="A13" s="17"/>
      <c r="B13" s="17"/>
      <c r="C13" s="14">
        <v>11</v>
      </c>
      <c r="D13" s="14" t="s">
        <v>18</v>
      </c>
      <c r="E13" s="10"/>
      <c r="F13" s="10"/>
      <c r="G13" s="10"/>
      <c r="H13" s="11"/>
    </row>
    <row r="14" spans="1:8" x14ac:dyDescent="0.25">
      <c r="A14" s="17"/>
      <c r="B14" s="17"/>
      <c r="C14" s="14">
        <v>31</v>
      </c>
      <c r="D14" s="14" t="s">
        <v>37</v>
      </c>
      <c r="E14" s="10"/>
      <c r="F14" s="10"/>
      <c r="G14" s="10"/>
      <c r="H14" s="11"/>
    </row>
  </sheetData>
  <mergeCells count="3">
    <mergeCell ref="A1:H1"/>
    <mergeCell ref="A3:H3"/>
    <mergeCell ref="A5:H5"/>
  </mergeCells>
  <pageMargins left="0.7" right="0.7" top="0.75" bottom="0.75" header="0.3" footer="0.3"/>
  <pageSetup paperSize="9" scale="7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5"/>
  <sheetViews>
    <sheetView tabSelected="1" workbookViewId="0">
      <selection activeCell="H6" sqref="H6"/>
    </sheetView>
  </sheetViews>
  <sheetFormatPr defaultRowHeight="15" x14ac:dyDescent="0.25"/>
  <cols>
    <col min="1" max="1" width="7.42578125" bestFit="1" customWidth="1"/>
    <col min="2" max="2" width="8.42578125" bestFit="1" customWidth="1"/>
    <col min="3" max="3" width="8.7109375" customWidth="1"/>
    <col min="4" max="4" width="31" customWidth="1"/>
    <col min="5" max="8" width="25.28515625" customWidth="1"/>
  </cols>
  <sheetData>
    <row r="1" spans="1:8" ht="42" customHeight="1" x14ac:dyDescent="0.25">
      <c r="A1" s="136" t="s">
        <v>78</v>
      </c>
      <c r="B1" s="136"/>
      <c r="C1" s="136"/>
      <c r="D1" s="136"/>
      <c r="E1" s="136"/>
      <c r="F1" s="136"/>
      <c r="G1" s="136"/>
      <c r="H1" s="136"/>
    </row>
    <row r="2" spans="1:8" ht="18" x14ac:dyDescent="0.25">
      <c r="A2" s="5"/>
      <c r="B2" s="5"/>
      <c r="C2" s="5"/>
      <c r="D2" s="5"/>
      <c r="E2" s="5"/>
      <c r="F2" s="6"/>
      <c r="G2" s="6"/>
      <c r="H2" s="6"/>
    </row>
    <row r="3" spans="1:8" ht="18" customHeight="1" x14ac:dyDescent="0.25">
      <c r="A3" s="99" t="s">
        <v>29</v>
      </c>
      <c r="B3" s="100"/>
      <c r="C3" s="100"/>
      <c r="D3" s="100"/>
      <c r="E3" s="100"/>
      <c r="F3" s="100"/>
      <c r="G3" s="100"/>
      <c r="H3" s="100"/>
    </row>
    <row r="4" spans="1:8" ht="18" x14ac:dyDescent="0.25">
      <c r="A4" s="5"/>
      <c r="B4" s="5"/>
      <c r="C4" s="5"/>
      <c r="D4" s="5"/>
      <c r="E4" s="5"/>
      <c r="F4" s="6"/>
      <c r="G4" s="6"/>
      <c r="H4" s="6"/>
    </row>
    <row r="5" spans="1:8" x14ac:dyDescent="0.25">
      <c r="A5" s="137" t="s">
        <v>31</v>
      </c>
      <c r="B5" s="138"/>
      <c r="C5" s="139"/>
      <c r="D5" s="23" t="s">
        <v>32</v>
      </c>
      <c r="E5" s="24" t="s">
        <v>76</v>
      </c>
      <c r="F5" s="24" t="s">
        <v>69</v>
      </c>
      <c r="G5" s="24" t="s">
        <v>70</v>
      </c>
      <c r="H5" s="24" t="s">
        <v>71</v>
      </c>
    </row>
    <row r="6" spans="1:8" x14ac:dyDescent="0.25">
      <c r="A6" s="133" t="s">
        <v>49</v>
      </c>
      <c r="B6" s="134"/>
      <c r="C6" s="135"/>
      <c r="D6" s="44" t="s">
        <v>60</v>
      </c>
      <c r="E6" s="78">
        <f>E7+E22</f>
        <v>406046</v>
      </c>
      <c r="F6" s="82">
        <f t="shared" ref="F6:F25" si="0">H6-E6</f>
        <v>1237</v>
      </c>
      <c r="G6" s="89">
        <f t="shared" ref="G6:G21" si="1">(F6*100)/E6</f>
        <v>0.30464528649463363</v>
      </c>
      <c r="H6" s="78">
        <f>H7+H22</f>
        <v>407283</v>
      </c>
    </row>
    <row r="7" spans="1:8" x14ac:dyDescent="0.25">
      <c r="A7" s="133" t="s">
        <v>50</v>
      </c>
      <c r="B7" s="134"/>
      <c r="C7" s="135"/>
      <c r="D7" s="29" t="s">
        <v>72</v>
      </c>
      <c r="E7" s="79">
        <f>E8+E12+E16+E19</f>
        <v>406046</v>
      </c>
      <c r="F7" s="82">
        <f t="shared" si="0"/>
        <v>1237</v>
      </c>
      <c r="G7" s="89">
        <f t="shared" si="1"/>
        <v>0.30464528649463363</v>
      </c>
      <c r="H7" s="79">
        <f>H8+H12+H16+H19</f>
        <v>407283</v>
      </c>
    </row>
    <row r="8" spans="1:8" x14ac:dyDescent="0.25">
      <c r="A8" s="140" t="s">
        <v>61</v>
      </c>
      <c r="B8" s="141"/>
      <c r="C8" s="142"/>
      <c r="D8" s="67" t="s">
        <v>18</v>
      </c>
      <c r="E8" s="86">
        <f>E9</f>
        <v>344763</v>
      </c>
      <c r="F8" s="82">
        <f t="shared" si="0"/>
        <v>1237</v>
      </c>
      <c r="G8" s="89">
        <f t="shared" si="1"/>
        <v>0.35879720271606874</v>
      </c>
      <c r="H8" s="86">
        <f>H9</f>
        <v>346000</v>
      </c>
    </row>
    <row r="9" spans="1:8" x14ac:dyDescent="0.25">
      <c r="A9" s="146">
        <v>3</v>
      </c>
      <c r="B9" s="147"/>
      <c r="C9" s="148"/>
      <c r="D9" s="28" t="s">
        <v>21</v>
      </c>
      <c r="E9" s="78">
        <f>E10+E11</f>
        <v>344763</v>
      </c>
      <c r="F9" s="82">
        <f t="shared" si="0"/>
        <v>1237</v>
      </c>
      <c r="G9" s="89">
        <f t="shared" si="1"/>
        <v>0.35879720271606874</v>
      </c>
      <c r="H9" s="78">
        <f>H10+H11</f>
        <v>346000</v>
      </c>
    </row>
    <row r="10" spans="1:8" x14ac:dyDescent="0.25">
      <c r="A10" s="149">
        <v>31</v>
      </c>
      <c r="B10" s="150"/>
      <c r="C10" s="151"/>
      <c r="D10" s="28" t="s">
        <v>22</v>
      </c>
      <c r="E10" s="79">
        <v>300986</v>
      </c>
      <c r="F10" s="82">
        <f t="shared" si="0"/>
        <v>-2100</v>
      </c>
      <c r="G10" s="89">
        <f t="shared" si="1"/>
        <v>-0.69770687008698073</v>
      </c>
      <c r="H10" s="87">
        <f>' Račun prihoda i rashoda'!H29</f>
        <v>298886</v>
      </c>
    </row>
    <row r="11" spans="1:8" x14ac:dyDescent="0.25">
      <c r="A11" s="149">
        <v>32</v>
      </c>
      <c r="B11" s="150"/>
      <c r="C11" s="151"/>
      <c r="D11" s="28" t="s">
        <v>33</v>
      </c>
      <c r="E11" s="79">
        <v>43777</v>
      </c>
      <c r="F11" s="82">
        <f t="shared" si="0"/>
        <v>3337</v>
      </c>
      <c r="G11" s="89">
        <f t="shared" si="1"/>
        <v>7.622724261598556</v>
      </c>
      <c r="H11" s="87">
        <f>' Račun prihoda i rashoda'!H32</f>
        <v>47114</v>
      </c>
    </row>
    <row r="12" spans="1:8" x14ac:dyDescent="0.25">
      <c r="A12" s="143" t="s">
        <v>62</v>
      </c>
      <c r="B12" s="144"/>
      <c r="C12" s="145"/>
      <c r="D12" s="68" t="s">
        <v>56</v>
      </c>
      <c r="E12" s="82">
        <f>E13</f>
        <v>57502</v>
      </c>
      <c r="F12" s="82">
        <f t="shared" si="0"/>
        <v>0</v>
      </c>
      <c r="G12" s="89">
        <f t="shared" si="1"/>
        <v>0</v>
      </c>
      <c r="H12" s="88">
        <f>H13</f>
        <v>57502</v>
      </c>
    </row>
    <row r="13" spans="1:8" x14ac:dyDescent="0.25">
      <c r="A13" s="62">
        <v>3</v>
      </c>
      <c r="B13" s="63"/>
      <c r="C13" s="64"/>
      <c r="D13" s="42" t="s">
        <v>21</v>
      </c>
      <c r="E13" s="79">
        <f>E14+E15</f>
        <v>57502</v>
      </c>
      <c r="F13" s="82">
        <f t="shared" si="0"/>
        <v>0</v>
      </c>
      <c r="G13" s="89">
        <f t="shared" si="1"/>
        <v>0</v>
      </c>
      <c r="H13" s="79">
        <f>H14+H15</f>
        <v>57502</v>
      </c>
    </row>
    <row r="14" spans="1:8" x14ac:dyDescent="0.25">
      <c r="A14" s="62">
        <v>32</v>
      </c>
      <c r="B14" s="63"/>
      <c r="C14" s="64"/>
      <c r="D14" s="42" t="s">
        <v>33</v>
      </c>
      <c r="E14" s="79">
        <v>56902</v>
      </c>
      <c r="F14" s="82">
        <f t="shared" si="0"/>
        <v>0</v>
      </c>
      <c r="G14" s="89">
        <f t="shared" si="1"/>
        <v>0</v>
      </c>
      <c r="H14" s="87">
        <f>' Račun prihoda i rashoda'!H33</f>
        <v>56902</v>
      </c>
    </row>
    <row r="15" spans="1:8" x14ac:dyDescent="0.25">
      <c r="A15" s="62">
        <v>34</v>
      </c>
      <c r="B15" s="63"/>
      <c r="C15" s="64"/>
      <c r="D15" s="42" t="s">
        <v>51</v>
      </c>
      <c r="E15" s="79">
        <v>600</v>
      </c>
      <c r="F15" s="82">
        <f t="shared" si="0"/>
        <v>0</v>
      </c>
      <c r="G15" s="89">
        <f t="shared" si="1"/>
        <v>0</v>
      </c>
      <c r="H15" s="87">
        <f>' Račun prihoda i rashoda'!H37</f>
        <v>600</v>
      </c>
    </row>
    <row r="16" spans="1:8" x14ac:dyDescent="0.25">
      <c r="A16" s="143" t="s">
        <v>63</v>
      </c>
      <c r="B16" s="144"/>
      <c r="C16" s="145"/>
      <c r="D16" s="68" t="s">
        <v>43</v>
      </c>
      <c r="E16" s="82">
        <f>E17</f>
        <v>3500</v>
      </c>
      <c r="F16" s="82">
        <f t="shared" si="0"/>
        <v>0</v>
      </c>
      <c r="G16" s="89">
        <f t="shared" si="1"/>
        <v>0</v>
      </c>
      <c r="H16" s="88">
        <f>H17</f>
        <v>3500</v>
      </c>
    </row>
    <row r="17" spans="1:8" x14ac:dyDescent="0.25">
      <c r="A17" s="62">
        <v>3</v>
      </c>
      <c r="B17" s="63"/>
      <c r="C17" s="64"/>
      <c r="D17" s="42" t="s">
        <v>21</v>
      </c>
      <c r="E17" s="79">
        <f>E18</f>
        <v>3500</v>
      </c>
      <c r="F17" s="82">
        <f t="shared" si="0"/>
        <v>0</v>
      </c>
      <c r="G17" s="89">
        <f t="shared" si="1"/>
        <v>0</v>
      </c>
      <c r="H17" s="87">
        <f>H18</f>
        <v>3500</v>
      </c>
    </row>
    <row r="18" spans="1:8" x14ac:dyDescent="0.25">
      <c r="A18" s="62">
        <v>32</v>
      </c>
      <c r="B18" s="63"/>
      <c r="C18" s="64"/>
      <c r="D18" s="42" t="s">
        <v>33</v>
      </c>
      <c r="E18" s="79">
        <v>3500</v>
      </c>
      <c r="F18" s="82">
        <f t="shared" si="0"/>
        <v>0</v>
      </c>
      <c r="G18" s="89">
        <f t="shared" si="1"/>
        <v>0</v>
      </c>
      <c r="H18" s="87">
        <f>' Račun prihoda i rashoda'!H34</f>
        <v>3500</v>
      </c>
    </row>
    <row r="19" spans="1:8" ht="16.5" customHeight="1" x14ac:dyDescent="0.25">
      <c r="A19" s="143" t="s">
        <v>64</v>
      </c>
      <c r="B19" s="144"/>
      <c r="C19" s="145"/>
      <c r="D19" s="68" t="s">
        <v>57</v>
      </c>
      <c r="E19" s="82">
        <f>E20</f>
        <v>281</v>
      </c>
      <c r="F19" s="82">
        <f t="shared" si="0"/>
        <v>0</v>
      </c>
      <c r="G19" s="89">
        <f t="shared" si="1"/>
        <v>0</v>
      </c>
      <c r="H19" s="88">
        <f>H20</f>
        <v>281</v>
      </c>
    </row>
    <row r="20" spans="1:8" x14ac:dyDescent="0.25">
      <c r="A20" s="62">
        <v>3</v>
      </c>
      <c r="B20" s="63"/>
      <c r="C20" s="64"/>
      <c r="D20" s="42" t="s">
        <v>21</v>
      </c>
      <c r="E20" s="79">
        <f>E21</f>
        <v>281</v>
      </c>
      <c r="F20" s="82">
        <f t="shared" si="0"/>
        <v>0</v>
      </c>
      <c r="G20" s="89">
        <f t="shared" si="1"/>
        <v>0</v>
      </c>
      <c r="H20" s="87">
        <f>H21</f>
        <v>281</v>
      </c>
    </row>
    <row r="21" spans="1:8" x14ac:dyDescent="0.25">
      <c r="A21" s="39">
        <v>32</v>
      </c>
      <c r="B21" s="40"/>
      <c r="C21" s="41"/>
      <c r="D21" s="42" t="s">
        <v>33</v>
      </c>
      <c r="E21" s="79">
        <v>281</v>
      </c>
      <c r="F21" s="82">
        <f t="shared" si="0"/>
        <v>0</v>
      </c>
      <c r="G21" s="89">
        <f t="shared" si="1"/>
        <v>0</v>
      </c>
      <c r="H21" s="87">
        <f>' Račun prihoda i rashoda'!H35</f>
        <v>281</v>
      </c>
    </row>
    <row r="22" spans="1:8" x14ac:dyDescent="0.25">
      <c r="A22" s="133" t="s">
        <v>75</v>
      </c>
      <c r="B22" s="134"/>
      <c r="C22" s="135"/>
      <c r="D22" s="95"/>
      <c r="E22" s="79">
        <f>E23</f>
        <v>0</v>
      </c>
      <c r="F22" s="82">
        <f t="shared" si="0"/>
        <v>0</v>
      </c>
      <c r="G22" s="89">
        <v>0</v>
      </c>
      <c r="H22" s="79">
        <f>H23</f>
        <v>0</v>
      </c>
    </row>
    <row r="23" spans="1:8" x14ac:dyDescent="0.25">
      <c r="A23" s="143" t="s">
        <v>61</v>
      </c>
      <c r="B23" s="144"/>
      <c r="C23" s="145"/>
      <c r="D23" s="91" t="s">
        <v>18</v>
      </c>
      <c r="E23" s="82">
        <f>E24</f>
        <v>0</v>
      </c>
      <c r="F23" s="82">
        <f t="shared" si="0"/>
        <v>0</v>
      </c>
      <c r="G23" s="89">
        <v>0</v>
      </c>
      <c r="H23" s="88">
        <f>H24</f>
        <v>0</v>
      </c>
    </row>
    <row r="24" spans="1:8" ht="25.5" x14ac:dyDescent="0.25">
      <c r="A24" s="92">
        <v>4</v>
      </c>
      <c r="B24" s="93"/>
      <c r="C24" s="94"/>
      <c r="D24" s="42" t="s">
        <v>73</v>
      </c>
      <c r="E24" s="79">
        <v>0</v>
      </c>
      <c r="F24" s="82">
        <f t="shared" si="0"/>
        <v>0</v>
      </c>
      <c r="G24" s="89">
        <v>0</v>
      </c>
      <c r="H24" s="87">
        <f>H25</f>
        <v>0</v>
      </c>
    </row>
    <row r="25" spans="1:8" x14ac:dyDescent="0.25">
      <c r="A25" s="92">
        <v>41</v>
      </c>
      <c r="B25" s="93"/>
      <c r="C25" s="94"/>
      <c r="D25" s="42" t="s">
        <v>74</v>
      </c>
      <c r="E25" s="79">
        <v>0</v>
      </c>
      <c r="F25" s="82">
        <f t="shared" si="0"/>
        <v>0</v>
      </c>
      <c r="G25" s="89">
        <v>0</v>
      </c>
      <c r="H25" s="87">
        <f>' Račun prihoda i rashoda'!H38</f>
        <v>0</v>
      </c>
    </row>
  </sheetData>
  <mergeCells count="14">
    <mergeCell ref="A22:C22"/>
    <mergeCell ref="A23:C23"/>
    <mergeCell ref="A12:C12"/>
    <mergeCell ref="A16:C16"/>
    <mergeCell ref="A19:C19"/>
    <mergeCell ref="A9:C9"/>
    <mergeCell ref="A11:C11"/>
    <mergeCell ref="A10:C10"/>
    <mergeCell ref="A6:C6"/>
    <mergeCell ref="A7:C7"/>
    <mergeCell ref="A1:H1"/>
    <mergeCell ref="A3:H3"/>
    <mergeCell ref="A5:C5"/>
    <mergeCell ref="A8:C8"/>
  </mergeCells>
  <pageMargins left="0.7" right="0.7" top="0.75" bottom="0.75" header="0.3" footer="0.3"/>
  <pageSetup paperSize="9" scale="83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L34" sqref="L33:L34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6</vt:i4>
      </vt:variant>
    </vt:vector>
  </HeadingPairs>
  <TitlesOfParts>
    <vt:vector size="6" baseType="lpstr">
      <vt:lpstr>SAŽETAK</vt:lpstr>
      <vt:lpstr> Račun prihoda i rashoda</vt:lpstr>
      <vt:lpstr>Rashodi prema funkcijskoj kl</vt:lpstr>
      <vt:lpstr>Račun financiranja</vt:lpstr>
      <vt:lpstr>POSEBNI DIO</vt:lpstr>
      <vt:lpstr>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Marija Lacković</dc:creator>
  <cp:lastModifiedBy>Korisnik</cp:lastModifiedBy>
  <cp:lastPrinted>2023-11-28T17:00:47Z</cp:lastPrinted>
  <dcterms:created xsi:type="dcterms:W3CDTF">2022-08-12T12:51:27Z</dcterms:created>
  <dcterms:modified xsi:type="dcterms:W3CDTF">2025-01-11T15:58:46Z</dcterms:modified>
</cp:coreProperties>
</file>