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13F8D31F-D174-411C-8796-D146A2ED8861}" xr6:coauthVersionLast="43" xr6:coauthVersionMax="43" xr10:uidLastSave="{00000000-0000-0000-0000-000000000000}"/>
  <bookViews>
    <workbookView xWindow="-120" yWindow="-120" windowWidth="20730" windowHeight="11160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4" i="7" l="1"/>
  <c r="G13" i="7"/>
  <c r="E14" i="7"/>
  <c r="E13" i="7" s="1"/>
  <c r="E33" i="7"/>
  <c r="H14" i="7"/>
  <c r="H13" i="7" s="1"/>
  <c r="I14" i="7"/>
  <c r="I13" i="7"/>
  <c r="F19" i="7"/>
  <c r="F18" i="7" s="1"/>
  <c r="F14" i="7"/>
  <c r="E33" i="3"/>
  <c r="H13" i="10" s="1"/>
  <c r="E28" i="3"/>
  <c r="H12" i="10" s="1"/>
  <c r="G32" i="7"/>
  <c r="G31" i="7"/>
  <c r="H32" i="7"/>
  <c r="H31" i="7" s="1"/>
  <c r="I32" i="7"/>
  <c r="E32" i="7"/>
  <c r="E31" i="7"/>
  <c r="I31" i="7"/>
  <c r="G24" i="7"/>
  <c r="G23" i="7"/>
  <c r="G9" i="7"/>
  <c r="G8" i="7" s="1"/>
  <c r="H9" i="7"/>
  <c r="H8" i="7" s="1"/>
  <c r="I9" i="7"/>
  <c r="I8" i="7"/>
  <c r="F33" i="7"/>
  <c r="F32" i="7" s="1"/>
  <c r="F31" i="7" s="1"/>
  <c r="D18" i="8"/>
  <c r="D17" i="8" s="1"/>
  <c r="E18" i="8"/>
  <c r="E17" i="8" s="1"/>
  <c r="F18" i="8"/>
  <c r="F17" i="8" s="1"/>
  <c r="D16" i="8"/>
  <c r="D15" i="8"/>
  <c r="E16" i="8"/>
  <c r="F16" i="8"/>
  <c r="F15" i="8" s="1"/>
  <c r="D14" i="8"/>
  <c r="D13" i="8" s="1"/>
  <c r="E14" i="8"/>
  <c r="E13" i="8" s="1"/>
  <c r="F14" i="8"/>
  <c r="F13" i="8" s="1"/>
  <c r="D12" i="8"/>
  <c r="D11" i="8" s="1"/>
  <c r="D10" i="8" s="1"/>
  <c r="E12" i="8"/>
  <c r="E11" i="8"/>
  <c r="F12" i="8"/>
  <c r="C18" i="8"/>
  <c r="C17" i="8" s="1"/>
  <c r="C16" i="8"/>
  <c r="C15" i="8" s="1"/>
  <c r="C14" i="8"/>
  <c r="C13" i="8" s="1"/>
  <c r="C12" i="8"/>
  <c r="C11" i="8" s="1"/>
  <c r="C30" i="8"/>
  <c r="D30" i="8"/>
  <c r="E30" i="8"/>
  <c r="F30" i="8"/>
  <c r="C28" i="8"/>
  <c r="D28" i="8"/>
  <c r="E28" i="8"/>
  <c r="F28" i="8"/>
  <c r="C26" i="8"/>
  <c r="C23" i="8" s="1"/>
  <c r="D26" i="8"/>
  <c r="E26" i="8"/>
  <c r="F26" i="8"/>
  <c r="C24" i="8"/>
  <c r="D24" i="8"/>
  <c r="D23" i="8" s="1"/>
  <c r="E24" i="8"/>
  <c r="F24" i="8"/>
  <c r="F23" i="8" s="1"/>
  <c r="B30" i="8"/>
  <c r="B28" i="8"/>
  <c r="B26" i="8"/>
  <c r="B24" i="8"/>
  <c r="E15" i="8"/>
  <c r="F11" i="8"/>
  <c r="B17" i="8"/>
  <c r="B15" i="8"/>
  <c r="B13" i="8"/>
  <c r="B11" i="8"/>
  <c r="B10" i="8" s="1"/>
  <c r="I24" i="7"/>
  <c r="I23" i="7" s="1"/>
  <c r="H24" i="7"/>
  <c r="H23" i="7" s="1"/>
  <c r="F24" i="7"/>
  <c r="F23" i="7" s="1"/>
  <c r="E24" i="7"/>
  <c r="E23" i="7" s="1"/>
  <c r="I19" i="7"/>
  <c r="H19" i="7"/>
  <c r="H18" i="7"/>
  <c r="G19" i="7"/>
  <c r="G18" i="7"/>
  <c r="E19" i="7"/>
  <c r="E18" i="7"/>
  <c r="F13" i="7"/>
  <c r="F9" i="7"/>
  <c r="F8" i="7" s="1"/>
  <c r="E9" i="7"/>
  <c r="E8" i="7" s="1"/>
  <c r="G13" i="10"/>
  <c r="F33" i="3"/>
  <c r="I13" i="10" s="1"/>
  <c r="G33" i="3"/>
  <c r="J13" i="10"/>
  <c r="H33" i="3"/>
  <c r="K13" i="10"/>
  <c r="E29" i="3"/>
  <c r="G12" i="10"/>
  <c r="F29" i="3"/>
  <c r="I12" i="10" s="1"/>
  <c r="F28" i="3"/>
  <c r="I11" i="10" s="1"/>
  <c r="G29" i="3"/>
  <c r="J12" i="10"/>
  <c r="H29" i="3"/>
  <c r="K12" i="10" s="1"/>
  <c r="H28" i="3"/>
  <c r="F10" i="5" s="1"/>
  <c r="D33" i="3"/>
  <c r="F13" i="10"/>
  <c r="D29" i="3"/>
  <c r="F12" i="10" s="1"/>
  <c r="E20" i="3"/>
  <c r="H27" i="10" s="1"/>
  <c r="G27" i="10"/>
  <c r="F20" i="3"/>
  <c r="I27" i="10" s="1"/>
  <c r="G20" i="3"/>
  <c r="J27" i="10"/>
  <c r="H20" i="3"/>
  <c r="K27" i="10" s="1"/>
  <c r="D20" i="3"/>
  <c r="F27" i="10"/>
  <c r="F34" i="10"/>
  <c r="E11" i="3"/>
  <c r="E10" i="3"/>
  <c r="H8" i="10" s="1"/>
  <c r="F11" i="3"/>
  <c r="F10" i="3" s="1"/>
  <c r="G11" i="3"/>
  <c r="G10" i="3"/>
  <c r="J9" i="10" s="1"/>
  <c r="H11" i="3"/>
  <c r="H10" i="3" s="1"/>
  <c r="D11" i="3"/>
  <c r="D10" i="3"/>
  <c r="I18" i="7"/>
  <c r="C10" i="5"/>
  <c r="C11" i="5" s="1"/>
  <c r="G8" i="10"/>
  <c r="E23" i="8"/>
  <c r="K11" i="10"/>
  <c r="G28" i="3"/>
  <c r="J8" i="10"/>
  <c r="J14" i="10" s="1"/>
  <c r="B23" i="8"/>
  <c r="F8" i="10"/>
  <c r="F9" i="10"/>
  <c r="E10" i="5"/>
  <c r="E11" i="5" s="1"/>
  <c r="J11" i="10"/>
  <c r="E13" i="5"/>
  <c r="E12" i="5"/>
  <c r="I37" i="10"/>
  <c r="J34" i="10" s="1"/>
  <c r="J37" i="10" s="1"/>
  <c r="K34" i="10" s="1"/>
  <c r="K37" i="10" s="1"/>
  <c r="E7" i="7"/>
  <c r="E6" i="7" s="1"/>
  <c r="J28" i="10" l="1"/>
  <c r="J29" i="10"/>
  <c r="C10" i="8"/>
  <c r="I9" i="10"/>
  <c r="I8" i="10"/>
  <c r="I14" i="10" s="1"/>
  <c r="K9" i="10"/>
  <c r="K8" i="10"/>
  <c r="K14" i="10" s="1"/>
  <c r="E10" i="8"/>
  <c r="F11" i="5"/>
  <c r="F12" i="5"/>
  <c r="F13" i="5"/>
  <c r="F10" i="8"/>
  <c r="H11" i="10"/>
  <c r="H14" i="10" s="1"/>
  <c r="D10" i="5"/>
  <c r="G7" i="7"/>
  <c r="G6" i="7" s="1"/>
  <c r="C13" i="5"/>
  <c r="H7" i="7"/>
  <c r="H6" i="7" s="1"/>
  <c r="C12" i="5"/>
  <c r="H9" i="10"/>
  <c r="D28" i="3"/>
  <c r="I7" i="7"/>
  <c r="I6" i="7" s="1"/>
  <c r="G9" i="10"/>
  <c r="F7" i="7"/>
  <c r="F6" i="7" s="1"/>
  <c r="G11" i="10"/>
  <c r="G14" i="10" s="1"/>
  <c r="H28" i="10" l="1"/>
  <c r="H29" i="10" s="1"/>
  <c r="D11" i="5"/>
  <c r="D12" i="5"/>
  <c r="D13" i="5"/>
  <c r="K28" i="10"/>
  <c r="K29" i="10" s="1"/>
  <c r="G28" i="10"/>
  <c r="G29" i="10" s="1"/>
  <c r="I28" i="10"/>
  <c r="I29" i="10"/>
  <c r="B10" i="5"/>
  <c r="F11" i="10"/>
  <c r="F14" i="10" s="1"/>
  <c r="B11" i="5" l="1"/>
  <c r="B12" i="5"/>
  <c r="B13" i="5"/>
  <c r="F36" i="10"/>
  <c r="F37" i="10" s="1"/>
  <c r="F28" i="10"/>
  <c r="F29" i="10" s="1"/>
  <c r="H34" i="10" l="1"/>
  <c r="G34" i="10"/>
  <c r="G37" i="10" s="1"/>
  <c r="H35" i="10" l="1"/>
  <c r="H37" i="10"/>
</calcChain>
</file>

<file path=xl/sharedStrings.xml><?xml version="1.0" encoding="utf-8"?>
<sst xmlns="http://schemas.openxmlformats.org/spreadsheetml/2006/main" count="221" uniqueCount="103">
  <si>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</si>
  <si>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</si>
  <si>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</si>
  <si>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</si>
  <si>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</si>
  <si>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</si>
  <si>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</si>
  <si>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</si>
  <si>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</si>
  <si>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</si>
  <si>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</si>
  <si>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</si>
  <si>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</si>
  <si>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</si>
  <si>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</si>
  <si>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</si>
  <si>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</si>
  <si>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</si>
  <si>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</si>
  <si>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</si>
  <si>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</si>
  <si>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</si>
  <si>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</si>
  <si>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</si>
  <si>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</si>
  <si>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</si>
  <si>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</si>
  <si>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</si>
  <si>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</si>
  <si>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</si>
  <si>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</si>
  <si>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</si>
  <si>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</si>
  <si>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</si>
  <si>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</si>
  <si>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</si>
  <si>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</si>
  <si>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</si>
  <si>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</si>
  <si>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</si>
  <si>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</si>
  <si>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</si>
  <si>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</si>
  <si>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</si>
  <si>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</si>
  <si>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</si>
  <si>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</si>
  <si>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</si>
  <si>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</si>
  <si>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</si>
  <si>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</si>
  <si>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</si>
  <si>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</si>
  <si>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</si>
  <si>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</si>
  <si>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</si>
  <si>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</si>
  <si>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</si>
  <si>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</si>
  <si>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</si>
  <si>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</si>
  <si>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</si>
  <si>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upravnih i administrativnih pristojbi, pristojbi po posebnim propisima i naknada</t>
  </si>
  <si>
    <t>VLASTITI IZVORI</t>
  </si>
  <si>
    <t>Rezultat poslovanja</t>
  </si>
  <si>
    <t>VIŠAK KORIŠTEN ZA POKRIĆE RASHODA</t>
  </si>
  <si>
    <t>Financijski rashodi</t>
  </si>
  <si>
    <t>09 Obrazovanje</t>
  </si>
  <si>
    <t>091 Preškolsko obrazovanje</t>
  </si>
  <si>
    <t>0911 Predškolsko obrazovanje</t>
  </si>
  <si>
    <t>PROGRAM 0101</t>
  </si>
  <si>
    <t>Predškolski program i obrazovanje</t>
  </si>
  <si>
    <t>Aktivnost A100001</t>
  </si>
  <si>
    <t>Dječji vrtić CVRČAK</t>
  </si>
  <si>
    <t>Izvor financiranja 11</t>
  </si>
  <si>
    <t>Opći prihodi i primici</t>
  </si>
  <si>
    <t>Izvor financiranja 41</t>
  </si>
  <si>
    <t>Prihodi za posebne namjene</t>
  </si>
  <si>
    <t>Izvor financiranja 52</t>
  </si>
  <si>
    <t>Ostale pomoći</t>
  </si>
  <si>
    <t>Izvor financiranja 94</t>
  </si>
  <si>
    <t>Prihodi za posebne namjene- višak</t>
  </si>
  <si>
    <t>11 Opći prihodi i primici</t>
  </si>
  <si>
    <t xml:space="preserve">UKUPNO PRIHODI </t>
  </si>
  <si>
    <t>2 Prihodi za posebne namjene</t>
  </si>
  <si>
    <t>41 Prihodi za posebne namjene</t>
  </si>
  <si>
    <t>3 Ostale pomoći</t>
  </si>
  <si>
    <t>52 Ostale pomoći</t>
  </si>
  <si>
    <t>5 Prihodi za posebne namjene-višak</t>
  </si>
  <si>
    <t>94 Prihodi za posebne namjene- višak</t>
  </si>
  <si>
    <t>UKUPNO RASHODI</t>
  </si>
  <si>
    <t>Kapitalni projekt K100001</t>
  </si>
  <si>
    <t>Nabava biopročišćivača</t>
  </si>
  <si>
    <t>Izvršenje 2023.</t>
  </si>
  <si>
    <t>Plan 2024.</t>
  </si>
  <si>
    <t>Proračun za 2025.</t>
  </si>
  <si>
    <t>Plan za 2025.</t>
  </si>
  <si>
    <t>Projekcija proračuna
za 2027.</t>
  </si>
  <si>
    <t>FINANCIJSKI PLAN DJEČJEG VRTIĆA CVRČAK POSEDARJE
ZA 2025. I PROJEKCIJA ZA 2026. I 2027. GODINU</t>
  </si>
  <si>
    <t>Dječji vrtić CVRČAK ne planira primitke od financijske imovine i zaduživanja.</t>
  </si>
  <si>
    <t>Dječji vrtić CVRČAK ne planira namjenske primitke od  zaduživanja.</t>
  </si>
  <si>
    <t>Proračun za 2024.</t>
  </si>
  <si>
    <t>FINANCIJSKI PLAN Dječjeg vrtića CVRČAK Posedarje
ZA 2025. I PROJEKCIJA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</si>
</sst>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2" fillId="2" borderId="3" xfId="0" applyNumberFormat="1" applyFont="1" applyFill="1" applyBorder="1" applyAlignment="1" applyProtection="1">
      <alignment horizontal="right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1" fillId="0" borderId="0" xfId="0" quotePrefix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3" fontId="5" fillId="3" borderId="3" xfId="0" applyNumberFormat="1" applyFont="1" applyFill="1" applyBorder="1" applyAlignment="1">
      <alignment horizontal="right"/>
    </xf>
    <xf numFmtId="3" fontId="5" fillId="0" borderId="3" xfId="0" applyNumberFormat="1" applyFont="1" applyFill="1" applyBorder="1" applyAlignment="1">
      <alignment horizontal="right"/>
    </xf>
    <xf numFmtId="3" fontId="5" fillId="3" borderId="4" xfId="0" quotePrefix="1" applyNumberFormat="1" applyFont="1" applyFill="1" applyBorder="1" applyAlignment="1">
      <alignment horizontal="right"/>
    </xf>
    <xf numFmtId="0" fontId="17" fillId="0" borderId="1" xfId="0" applyFont="1" applyBorder="1" applyAlignment="1">
      <alignment horizontal="right" vertical="center"/>
    </xf>
    <xf numFmtId="0" fontId="8" fillId="3" borderId="4" xfId="0" applyFont="1" applyFill="1" applyBorder="1" applyAlignment="1">
      <alignment horizontal="left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6" fillId="3" borderId="5" xfId="0" applyNumberFormat="1" applyFont="1" applyFill="1" applyBorder="1" applyAlignment="1" applyProtection="1">
      <alignment vertical="center"/>
    </xf>
    <xf numFmtId="3" fontId="5" fillId="0" borderId="3" xfId="0" applyNumberFormat="1" applyFont="1" applyFill="1" applyBorder="1" applyAlignment="1" applyProtection="1">
      <alignment horizontal="right" wrapText="1"/>
    </xf>
    <xf numFmtId="3" fontId="5" fillId="0" borderId="3" xfId="0" applyNumberFormat="1" applyFont="1" applyBorder="1" applyAlignment="1">
      <alignment horizontal="right"/>
    </xf>
    <xf numFmtId="3" fontId="8" fillId="4" borderId="4" xfId="0" quotePrefix="1" applyNumberFormat="1" applyFont="1" applyFill="1" applyBorder="1" applyAlignment="1">
      <alignment horizontal="right"/>
    </xf>
    <xf numFmtId="3" fontId="8" fillId="4" borderId="3" xfId="0" applyNumberFormat="1" applyFont="1" applyFill="1" applyBorder="1" applyAlignment="1" applyProtection="1">
      <alignment horizontal="right" wrapText="1"/>
    </xf>
    <xf numFmtId="3" fontId="8" fillId="3" borderId="4" xfId="0" quotePrefix="1" applyNumberFormat="1" applyFont="1" applyFill="1" applyBorder="1" applyAlignment="1">
      <alignment horizontal="right"/>
    </xf>
    <xf numFmtId="3" fontId="8" fillId="3" borderId="3" xfId="0" quotePrefix="1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wrapText="1"/>
    </xf>
    <xf numFmtId="0" fontId="12" fillId="0" borderId="0" xfId="0" quotePrefix="1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/>
    <xf numFmtId="3" fontId="5" fillId="3" borderId="3" xfId="0" quotePrefix="1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left" vertical="center" wrapText="1" indent="1"/>
    </xf>
    <xf numFmtId="0" fontId="2" fillId="2" borderId="5" xfId="0" applyNumberFormat="1" applyFont="1" applyFill="1" applyBorder="1" applyAlignment="1" applyProtection="1">
      <alignment horizontal="left" vertical="center" wrapText="1" indent="1"/>
    </xf>
    <xf numFmtId="0" fontId="2" fillId="2" borderId="2" xfId="0" applyNumberFormat="1" applyFont="1" applyFill="1" applyBorder="1" applyAlignment="1" applyProtection="1">
      <alignment horizontal="left" vertical="center" wrapText="1" inden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16" fillId="0" borderId="0" xfId="0" applyFont="1"/>
    <xf numFmtId="0" fontId="20" fillId="0" borderId="0" xfId="0" applyFont="1"/>
    <xf numFmtId="0" fontId="21" fillId="0" borderId="0" xfId="0" applyFont="1"/>
    <xf numFmtId="3" fontId="5" fillId="0" borderId="2" xfId="0" applyNumberFormat="1" applyFont="1" applyFill="1" applyBorder="1" applyAlignment="1" applyProtection="1">
      <alignment horizontal="center" vertical="center" wrapText="1"/>
    </xf>
    <xf numFmtId="0" fontId="7" fillId="2" borderId="3" xfId="0" quotePrefix="1" applyFont="1" applyFill="1" applyBorder="1" applyAlignment="1">
      <alignment horizontal="left" vertical="center" wrapText="1" indent="1"/>
    </xf>
    <xf numFmtId="0" fontId="14" fillId="2" borderId="3" xfId="0" applyFont="1" applyFill="1" applyBorder="1" applyAlignment="1">
      <alignment horizontal="left" vertical="center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NumberFormat="1" applyFont="1" applyFill="1" applyBorder="1" applyAlignment="1" applyProtection="1">
      <alignment horizontal="left" vertical="center" wrapText="1" indent="1"/>
    </xf>
    <xf numFmtId="3" fontId="5" fillId="0" borderId="3" xfId="0" applyNumberFormat="1" applyFont="1" applyFill="1" applyBorder="1" applyAlignment="1" applyProtection="1">
      <alignment horizontal="center" vertical="center" wrapText="1"/>
    </xf>
    <xf numFmtId="3" fontId="5" fillId="2" borderId="3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3" fontId="0" fillId="0" borderId="3" xfId="0" applyNumberFormat="1" applyBorder="1"/>
    <xf numFmtId="3" fontId="5" fillId="2" borderId="2" xfId="0" applyNumberFormat="1" applyFont="1" applyFill="1" applyBorder="1" applyAlignment="1">
      <alignment horizontal="right"/>
    </xf>
    <xf numFmtId="0" fontId="15" fillId="2" borderId="2" xfId="0" applyNumberFormat="1" applyFont="1" applyFill="1" applyBorder="1" applyAlignment="1" applyProtection="1">
      <alignment horizontal="left" vertical="center" wrapText="1"/>
    </xf>
    <xf numFmtId="0" fontId="14" fillId="2" borderId="3" xfId="0" quotePrefix="1" applyFont="1" applyFill="1" applyBorder="1" applyAlignment="1">
      <alignment horizontal="left" vertical="center" wrapText="1"/>
    </xf>
    <xf numFmtId="0" fontId="14" fillId="2" borderId="3" xfId="0" quotePrefix="1" applyFont="1" applyFill="1" applyBorder="1" applyAlignment="1">
      <alignment horizontal="left" vertical="center"/>
    </xf>
    <xf numFmtId="3" fontId="5" fillId="2" borderId="3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5" fillId="5" borderId="2" xfId="0" applyNumberFormat="1" applyFont="1" applyFill="1" applyBorder="1" applyAlignment="1" applyProtection="1">
      <alignment horizontal="center" vertical="center" wrapText="1"/>
    </xf>
    <xf numFmtId="0" fontId="5" fillId="5" borderId="3" xfId="0" applyNumberFormat="1" applyFont="1" applyFill="1" applyBorder="1" applyAlignment="1" applyProtection="1">
      <alignment horizontal="center" vertical="center" wrapText="1"/>
    </xf>
    <xf numFmtId="0" fontId="5" fillId="5" borderId="4" xfId="0" quotePrefix="1" applyFont="1" applyFill="1" applyBorder="1" applyAlignment="1">
      <alignment horizontal="left" wrapText="1"/>
    </xf>
    <xf numFmtId="0" fontId="5" fillId="5" borderId="5" xfId="0" quotePrefix="1" applyFont="1" applyFill="1" applyBorder="1" applyAlignment="1">
      <alignment horizontal="left" wrapText="1"/>
    </xf>
    <xf numFmtId="0" fontId="5" fillId="5" borderId="5" xfId="0" quotePrefix="1" applyFont="1" applyFill="1" applyBorder="1" applyAlignment="1">
      <alignment horizontal="center" wrapText="1"/>
    </xf>
    <xf numFmtId="0" fontId="5" fillId="5" borderId="5" xfId="0" quotePrefix="1" applyNumberFormat="1" applyFont="1" applyFill="1" applyBorder="1" applyAlignment="1" applyProtection="1">
      <alignment horizontal="left"/>
    </xf>
    <xf numFmtId="0" fontId="8" fillId="5" borderId="4" xfId="0" quotePrefix="1" applyFont="1" applyFill="1" applyBorder="1" applyAlignment="1">
      <alignment horizontal="left" wrapText="1"/>
    </xf>
    <xf numFmtId="0" fontId="8" fillId="5" borderId="5" xfId="0" quotePrefix="1" applyFont="1" applyFill="1" applyBorder="1" applyAlignment="1">
      <alignment horizontal="left" wrapText="1"/>
    </xf>
    <xf numFmtId="0" fontId="8" fillId="5" borderId="5" xfId="0" quotePrefix="1" applyFont="1" applyFill="1" applyBorder="1" applyAlignment="1">
      <alignment horizontal="center" wrapText="1"/>
    </xf>
    <xf numFmtId="0" fontId="8" fillId="5" borderId="5" xfId="0" quotePrefix="1" applyNumberFormat="1" applyFont="1" applyFill="1" applyBorder="1" applyAlignment="1" applyProtection="1">
      <alignment horizontal="left"/>
    </xf>
    <xf numFmtId="0" fontId="18" fillId="0" borderId="0" xfId="0" applyFont="1" applyAlignment="1">
      <alignment wrapText="1"/>
    </xf>
    <xf numFmtId="0" fontId="8" fillId="4" borderId="4" xfId="0" applyNumberFormat="1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8" fillId="3" borderId="4" xfId="0" quotePrefix="1" applyNumberFormat="1" applyFont="1" applyFill="1" applyBorder="1" applyAlignment="1" applyProtection="1">
      <alignment horizontal="left" vertical="center" wrapText="1"/>
    </xf>
    <xf numFmtId="0" fontId="6" fillId="3" borderId="5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8" fillId="0" borderId="4" xfId="0" quotePrefix="1" applyFont="1" applyBorder="1" applyAlignment="1">
      <alignment horizontal="left" vertical="center"/>
    </xf>
    <xf numFmtId="0" fontId="6" fillId="0" borderId="5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wrapText="1"/>
    </xf>
    <xf numFmtId="0" fontId="22" fillId="0" borderId="0" xfId="0" applyNumberFormat="1" applyFont="1" applyFill="1" applyBorder="1" applyAlignment="1" applyProtection="1">
      <alignment wrapText="1"/>
    </xf>
    <xf numFmtId="0" fontId="8" fillId="4" borderId="5" xfId="0" applyNumberFormat="1" applyFont="1" applyFill="1" applyBorder="1" applyAlignment="1" applyProtection="1">
      <alignment horizontal="left" vertical="center" wrapText="1"/>
    </xf>
    <xf numFmtId="0" fontId="8" fillId="4" borderId="2" xfId="0" applyNumberFormat="1" applyFont="1" applyFill="1" applyBorder="1" applyAlignment="1" applyProtection="1">
      <alignment horizontal="left" vertical="center" wrapText="1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0" fontId="8" fillId="3" borderId="5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8" fillId="0" borderId="4" xfId="0" quotePrefix="1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6" fillId="3" borderId="5" xfId="0" applyNumberFormat="1" applyFont="1" applyFill="1" applyBorder="1" applyAlignment="1" applyProtection="1">
      <alignment vertical="center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quotePrefix="1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5" fillId="2" borderId="5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5" borderId="4" xfId="0" applyNumberFormat="1" applyFont="1" applyFill="1" applyBorder="1" applyAlignment="1" applyProtection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left" vertical="center" wrapText="1" indent="1"/>
    </xf>
    <xf numFmtId="0" fontId="2" fillId="2" borderId="5" xfId="0" applyNumberFormat="1" applyFont="1" applyFill="1" applyBorder="1" applyAlignment="1" applyProtection="1">
      <alignment horizontal="left" vertical="center" wrapText="1" indent="1"/>
    </xf>
    <xf numFmtId="0" fontId="2" fillId="2" borderId="2" xfId="0" applyNumberFormat="1" applyFont="1" applyFill="1" applyBorder="1" applyAlignment="1" applyProtection="1">
      <alignment horizontal="left" vertical="center" wrapText="1" inden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15" fillId="2" borderId="5" xfId="0" applyNumberFormat="1" applyFont="1" applyFill="1" applyBorder="1" applyAlignment="1" applyProtection="1">
      <alignment horizontal="left" vertical="center" wrapText="1"/>
    </xf>
    <xf numFmtId="0" fontId="15" fillId="2" borderId="2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2" fillId="2" borderId="5" xfId="0" applyNumberFormat="1" applyFont="1" applyFill="1" applyBorder="1" applyAlignment="1" applyProtection="1">
      <alignment horizontal="left" vertical="center" wrapText="1"/>
    </xf>
    <xf numFmtId="0" fontId="2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workbookViewId="0">
      <selection activeCell="A2" sqref="A2"/>
    </sheetView>
  </sheetViews>
  <sheetFormatPr defaultRowHeight="15" x14ac:dyDescent="0.25"/>
  <cols>
    <col min="5" max="6" width="25.28515625" customWidth="1"/>
    <col min="7" max="7" width="25.28515625" hidden="1" customWidth="1"/>
    <col min="8" max="11" width="25.28515625" customWidth="1"/>
  </cols>
  <sheetData>
    <row r="1" spans="1:11" ht="42" customHeight="1" x14ac:dyDescent="0.25">
      <c r="A1" s="88" t="s">
        <v>102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8" x14ac:dyDescent="0.25">
      <c r="A2" s="3"/>
      <c r="B2" s="3"/>
      <c r="C2" s="3"/>
      <c r="D2" s="3"/>
      <c r="E2" s="3"/>
      <c r="F2" s="71"/>
      <c r="G2" s="3"/>
      <c r="H2" s="3"/>
      <c r="I2" s="3"/>
      <c r="J2" s="3"/>
      <c r="K2" s="3"/>
    </row>
    <row r="3" spans="1:11" ht="15.75" x14ac:dyDescent="0.25">
      <c r="A3" s="88" t="s">
        <v>18</v>
      </c>
      <c r="B3" s="88"/>
      <c r="C3" s="88"/>
      <c r="D3" s="88"/>
      <c r="E3" s="88"/>
      <c r="F3" s="88"/>
      <c r="G3" s="88"/>
      <c r="H3" s="88"/>
      <c r="I3" s="88"/>
      <c r="J3" s="102"/>
      <c r="K3" s="102"/>
    </row>
    <row r="4" spans="1:11" ht="18" x14ac:dyDescent="0.25">
      <c r="A4" s="3"/>
      <c r="B4" s="3"/>
      <c r="C4" s="3"/>
      <c r="D4" s="3"/>
      <c r="E4" s="3"/>
      <c r="F4" s="3"/>
      <c r="G4" s="3"/>
      <c r="H4" s="3"/>
      <c r="I4" s="3"/>
      <c r="J4" s="4"/>
      <c r="K4" s="4"/>
    </row>
    <row r="5" spans="1:11" ht="15.75" x14ac:dyDescent="0.25">
      <c r="A5" s="88" t="s">
        <v>24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18" x14ac:dyDescent="0.25">
      <c r="A6" s="1"/>
      <c r="B6" s="2"/>
      <c r="C6" s="2"/>
      <c r="D6" s="2"/>
      <c r="E6" s="5"/>
      <c r="F6" s="6"/>
      <c r="G6" s="6"/>
      <c r="H6" s="6"/>
      <c r="I6" s="6"/>
      <c r="J6" s="6"/>
      <c r="K6" s="27" t="s">
        <v>31</v>
      </c>
    </row>
    <row r="7" spans="1:11" ht="25.5" x14ac:dyDescent="0.25">
      <c r="A7" s="74"/>
      <c r="B7" s="75"/>
      <c r="C7" s="75"/>
      <c r="D7" s="76"/>
      <c r="E7" s="77"/>
      <c r="F7" s="73" t="s">
        <v>93</v>
      </c>
      <c r="G7" s="73" t="s">
        <v>94</v>
      </c>
      <c r="H7" s="73" t="s">
        <v>101</v>
      </c>
      <c r="I7" s="73" t="s">
        <v>95</v>
      </c>
      <c r="J7" s="73" t="s">
        <v>30</v>
      </c>
      <c r="K7" s="73" t="s">
        <v>97</v>
      </c>
    </row>
    <row r="8" spans="1:11" x14ac:dyDescent="0.25">
      <c r="A8" s="96" t="s">
        <v>0</v>
      </c>
      <c r="B8" s="87"/>
      <c r="C8" s="87"/>
      <c r="D8" s="87"/>
      <c r="E8" s="103"/>
      <c r="F8" s="24">
        <f>' Račun prihoda i rashoda'!D10</f>
        <v>313497.5</v>
      </c>
      <c r="G8" s="24">
        <f>' Račun prihoda i rashoda'!E10</f>
        <v>405765</v>
      </c>
      <c r="H8" s="24">
        <f>' Račun prihoda i rashoda'!E10</f>
        <v>405765</v>
      </c>
      <c r="I8" s="24">
        <f>' Račun prihoda i rashoda'!F10</f>
        <v>485700</v>
      </c>
      <c r="J8" s="24">
        <f>' Račun prihoda i rashoda'!G10</f>
        <v>494903</v>
      </c>
      <c r="K8" s="24">
        <f>' Račun prihoda i rashoda'!H10</f>
        <v>494903</v>
      </c>
    </row>
    <row r="9" spans="1:11" x14ac:dyDescent="0.25">
      <c r="A9" s="104" t="s">
        <v>32</v>
      </c>
      <c r="B9" s="101"/>
      <c r="C9" s="101"/>
      <c r="D9" s="101"/>
      <c r="E9" s="91"/>
      <c r="F9" s="25">
        <f>' Račun prihoda i rashoda'!D10</f>
        <v>313497.5</v>
      </c>
      <c r="G9" s="25">
        <f>' Račun prihoda i rashoda'!E10</f>
        <v>405765</v>
      </c>
      <c r="H9" s="25">
        <f>' Račun prihoda i rashoda'!E10</f>
        <v>405765</v>
      </c>
      <c r="I9" s="25">
        <f>' Račun prihoda i rashoda'!F10</f>
        <v>485700</v>
      </c>
      <c r="J9" s="25">
        <f>' Račun prihoda i rashoda'!G10</f>
        <v>494903</v>
      </c>
      <c r="K9" s="25">
        <f>' Račun prihoda i rashoda'!H10</f>
        <v>494903</v>
      </c>
    </row>
    <row r="10" spans="1:11" x14ac:dyDescent="0.25">
      <c r="A10" s="105" t="s">
        <v>33</v>
      </c>
      <c r="B10" s="91"/>
      <c r="C10" s="91"/>
      <c r="D10" s="91"/>
      <c r="E10" s="91"/>
      <c r="F10" s="25"/>
      <c r="G10" s="25"/>
      <c r="H10" s="25"/>
      <c r="I10" s="25"/>
      <c r="J10" s="25"/>
      <c r="K10" s="25"/>
    </row>
    <row r="11" spans="1:11" x14ac:dyDescent="0.25">
      <c r="A11" s="28" t="s">
        <v>1</v>
      </c>
      <c r="B11" s="35"/>
      <c r="C11" s="35"/>
      <c r="D11" s="35"/>
      <c r="E11" s="35"/>
      <c r="F11" s="24">
        <f>' Račun prihoda i rashoda'!D28</f>
        <v>314395.61999999994</v>
      </c>
      <c r="G11" s="24">
        <f>' Račun prihoda i rashoda'!E28</f>
        <v>406046</v>
      </c>
      <c r="H11" s="24">
        <f>' Račun prihoda i rashoda'!E28</f>
        <v>406046</v>
      </c>
      <c r="I11" s="24">
        <f>' Račun prihoda i rashoda'!F28</f>
        <v>487200</v>
      </c>
      <c r="J11" s="24">
        <f>' Račun prihoda i rashoda'!G28</f>
        <v>496403</v>
      </c>
      <c r="K11" s="24">
        <f>' Račun prihoda i rashoda'!H28</f>
        <v>496403</v>
      </c>
    </row>
    <row r="12" spans="1:11" x14ac:dyDescent="0.25">
      <c r="A12" s="100" t="s">
        <v>34</v>
      </c>
      <c r="B12" s="101"/>
      <c r="C12" s="101"/>
      <c r="D12" s="101"/>
      <c r="E12" s="101"/>
      <c r="F12" s="25">
        <f>' Račun prihoda i rashoda'!D29</f>
        <v>288358.62999999995</v>
      </c>
      <c r="G12" s="25">
        <f>' Račun prihoda i rashoda'!E29</f>
        <v>406046</v>
      </c>
      <c r="H12" s="25">
        <f>' Račun prihoda i rashoda'!E28</f>
        <v>406046</v>
      </c>
      <c r="I12" s="25">
        <f>' Račun prihoda i rashoda'!F29</f>
        <v>487200</v>
      </c>
      <c r="J12" s="25">
        <f>' Račun prihoda i rashoda'!G29</f>
        <v>496403</v>
      </c>
      <c r="K12" s="36">
        <f>' Račun prihoda i rashoda'!H29</f>
        <v>496403</v>
      </c>
    </row>
    <row r="13" spans="1:11" x14ac:dyDescent="0.25">
      <c r="A13" s="90" t="s">
        <v>35</v>
      </c>
      <c r="B13" s="91"/>
      <c r="C13" s="91"/>
      <c r="D13" s="91"/>
      <c r="E13" s="91"/>
      <c r="F13" s="37">
        <f>' Račun prihoda i rashoda'!D33</f>
        <v>26036.99</v>
      </c>
      <c r="G13" s="37">
        <f>' Račun prihoda i rashoda'!E33</f>
        <v>0</v>
      </c>
      <c r="H13" s="37">
        <f>' Račun prihoda i rashoda'!E33</f>
        <v>0</v>
      </c>
      <c r="I13" s="37">
        <f>' Račun prihoda i rashoda'!F33</f>
        <v>0</v>
      </c>
      <c r="J13" s="37">
        <f>' Račun prihoda i rashoda'!G33</f>
        <v>0</v>
      </c>
      <c r="K13" s="36">
        <f>' Račun prihoda i rashoda'!H33</f>
        <v>0</v>
      </c>
    </row>
    <row r="14" spans="1:11" x14ac:dyDescent="0.25">
      <c r="A14" s="86" t="s">
        <v>54</v>
      </c>
      <c r="B14" s="87"/>
      <c r="C14" s="87"/>
      <c r="D14" s="87"/>
      <c r="E14" s="87"/>
      <c r="F14" s="24">
        <f t="shared" ref="F14:K14" si="0">F8-F11</f>
        <v>-898.11999999993714</v>
      </c>
      <c r="G14" s="24">
        <f t="shared" si="0"/>
        <v>-281</v>
      </c>
      <c r="H14" s="24">
        <f t="shared" si="0"/>
        <v>-281</v>
      </c>
      <c r="I14" s="24">
        <f t="shared" si="0"/>
        <v>-1500</v>
      </c>
      <c r="J14" s="24">
        <f t="shared" si="0"/>
        <v>-1500</v>
      </c>
      <c r="K14" s="24">
        <f t="shared" si="0"/>
        <v>-1500</v>
      </c>
    </row>
    <row r="15" spans="1:11" ht="18" x14ac:dyDescent="0.25">
      <c r="A15" s="3"/>
      <c r="B15" s="19"/>
      <c r="C15" s="19"/>
      <c r="D15" s="19"/>
      <c r="E15" s="19"/>
      <c r="F15" s="19"/>
      <c r="G15" s="19"/>
      <c r="H15" s="20"/>
      <c r="I15" s="20"/>
      <c r="J15" s="20"/>
      <c r="K15" s="20"/>
    </row>
    <row r="16" spans="1:11" ht="15.75" x14ac:dyDescent="0.25">
      <c r="A16" s="88" t="s">
        <v>25</v>
      </c>
      <c r="B16" s="89"/>
      <c r="C16" s="89"/>
      <c r="D16" s="89"/>
      <c r="E16" s="89"/>
      <c r="F16" s="89"/>
      <c r="G16" s="89"/>
      <c r="H16" s="89"/>
      <c r="I16" s="89"/>
      <c r="J16" s="89"/>
      <c r="K16" s="89"/>
    </row>
    <row r="17" spans="1:11" ht="18" x14ac:dyDescent="0.25">
      <c r="A17" s="3"/>
      <c r="B17" s="19"/>
      <c r="C17" s="19"/>
      <c r="D17" s="19"/>
      <c r="E17" s="19"/>
      <c r="F17" s="19"/>
      <c r="G17" s="19"/>
      <c r="H17" s="20"/>
      <c r="I17" s="20"/>
      <c r="J17" s="20"/>
      <c r="K17" s="20"/>
    </row>
    <row r="18" spans="1:11" ht="25.5" x14ac:dyDescent="0.25">
      <c r="A18" s="74"/>
      <c r="B18" s="75"/>
      <c r="C18" s="75"/>
      <c r="D18" s="76"/>
      <c r="E18" s="77"/>
      <c r="F18" s="73" t="s">
        <v>93</v>
      </c>
      <c r="G18" s="73" t="s">
        <v>94</v>
      </c>
      <c r="H18" s="73" t="s">
        <v>101</v>
      </c>
      <c r="I18" s="73" t="s">
        <v>95</v>
      </c>
      <c r="J18" s="73" t="s">
        <v>30</v>
      </c>
      <c r="K18" s="73" t="s">
        <v>97</v>
      </c>
    </row>
    <row r="19" spans="1:11" x14ac:dyDescent="0.25">
      <c r="A19" s="90" t="s">
        <v>36</v>
      </c>
      <c r="B19" s="91"/>
      <c r="C19" s="91"/>
      <c r="D19" s="91"/>
      <c r="E19" s="91"/>
      <c r="F19" s="37"/>
      <c r="G19" s="37"/>
      <c r="H19" s="37"/>
      <c r="I19" s="37"/>
      <c r="J19" s="37"/>
      <c r="K19" s="36"/>
    </row>
    <row r="20" spans="1:11" x14ac:dyDescent="0.25">
      <c r="A20" s="90" t="s">
        <v>37</v>
      </c>
      <c r="B20" s="91"/>
      <c r="C20" s="91"/>
      <c r="D20" s="91"/>
      <c r="E20" s="91"/>
      <c r="F20" s="37"/>
      <c r="G20" s="37"/>
      <c r="H20" s="37"/>
      <c r="I20" s="37"/>
      <c r="J20" s="37"/>
      <c r="K20" s="36"/>
    </row>
    <row r="21" spans="1:11" x14ac:dyDescent="0.25">
      <c r="A21" s="86" t="s">
        <v>2</v>
      </c>
      <c r="B21" s="87"/>
      <c r="C21" s="87"/>
      <c r="D21" s="87"/>
      <c r="E21" s="87"/>
      <c r="F21" s="24"/>
      <c r="G21" s="24"/>
      <c r="H21" s="24"/>
      <c r="I21" s="24"/>
      <c r="J21" s="24"/>
      <c r="K21" s="24"/>
    </row>
    <row r="22" spans="1:11" x14ac:dyDescent="0.25">
      <c r="A22" s="86" t="s">
        <v>55</v>
      </c>
      <c r="B22" s="87"/>
      <c r="C22" s="87"/>
      <c r="D22" s="87"/>
      <c r="E22" s="87"/>
      <c r="F22" s="24"/>
      <c r="G22" s="24"/>
      <c r="H22" s="24"/>
      <c r="I22" s="24"/>
      <c r="J22" s="24"/>
      <c r="K22" s="24"/>
    </row>
    <row r="23" spans="1:11" ht="18" x14ac:dyDescent="0.25">
      <c r="A23" s="18"/>
      <c r="B23" s="19"/>
      <c r="C23" s="19"/>
      <c r="D23" s="19"/>
      <c r="E23" s="19"/>
      <c r="F23" s="19"/>
      <c r="G23" s="19"/>
      <c r="H23" s="20"/>
      <c r="I23" s="20"/>
      <c r="J23" s="20"/>
      <c r="K23" s="20"/>
    </row>
    <row r="24" spans="1:11" ht="15.75" x14ac:dyDescent="0.25">
      <c r="A24" s="88" t="s">
        <v>56</v>
      </c>
      <c r="B24" s="89"/>
      <c r="C24" s="89"/>
      <c r="D24" s="89"/>
      <c r="E24" s="89"/>
      <c r="F24" s="89"/>
      <c r="G24" s="89"/>
      <c r="H24" s="89"/>
      <c r="I24" s="89"/>
      <c r="J24" s="89"/>
      <c r="K24" s="89"/>
    </row>
    <row r="25" spans="1:11" ht="15.75" x14ac:dyDescent="0.25">
      <c r="A25" s="33"/>
      <c r="B25" s="34"/>
      <c r="C25" s="34"/>
      <c r="D25" s="34"/>
      <c r="E25" s="34"/>
      <c r="F25" s="34"/>
      <c r="G25" s="34"/>
      <c r="H25" s="82"/>
      <c r="I25" s="34"/>
      <c r="J25" s="34"/>
      <c r="K25" s="34"/>
    </row>
    <row r="26" spans="1:11" ht="25.5" x14ac:dyDescent="0.25">
      <c r="A26" s="74"/>
      <c r="B26" s="75"/>
      <c r="C26" s="75"/>
      <c r="D26" s="76"/>
      <c r="E26" s="77"/>
      <c r="F26" s="73" t="s">
        <v>93</v>
      </c>
      <c r="G26" s="73" t="s">
        <v>94</v>
      </c>
      <c r="H26" s="73" t="s">
        <v>101</v>
      </c>
      <c r="I26" s="73" t="s">
        <v>95</v>
      </c>
      <c r="J26" s="73" t="s">
        <v>30</v>
      </c>
      <c r="K26" s="73" t="s">
        <v>97</v>
      </c>
    </row>
    <row r="27" spans="1:11" ht="15" customHeight="1" x14ac:dyDescent="0.25">
      <c r="A27" s="83" t="s">
        <v>57</v>
      </c>
      <c r="B27" s="94"/>
      <c r="C27" s="94"/>
      <c r="D27" s="94"/>
      <c r="E27" s="95"/>
      <c r="F27" s="38">
        <f>' Račun prihoda i rashoda'!D20</f>
        <v>1178.74</v>
      </c>
      <c r="G27" s="38">
        <f>' Račun prihoda i rashoda'!E20</f>
        <v>281</v>
      </c>
      <c r="H27" s="38">
        <f>' Račun prihoda i rashoda'!E20</f>
        <v>281</v>
      </c>
      <c r="I27" s="38">
        <f>' Račun prihoda i rashoda'!F20</f>
        <v>1500</v>
      </c>
      <c r="J27" s="38">
        <f>' Račun prihoda i rashoda'!G20</f>
        <v>1500</v>
      </c>
      <c r="K27" s="38">
        <f>' Račun prihoda i rashoda'!H20</f>
        <v>1500</v>
      </c>
    </row>
    <row r="28" spans="1:11" ht="15" customHeight="1" x14ac:dyDescent="0.25">
      <c r="A28" s="86" t="s">
        <v>58</v>
      </c>
      <c r="B28" s="87"/>
      <c r="C28" s="87"/>
      <c r="D28" s="87"/>
      <c r="E28" s="87"/>
      <c r="F28" s="40">
        <f t="shared" ref="F28:K28" si="1">F14+F27</f>
        <v>280.62000000006287</v>
      </c>
      <c r="G28" s="40">
        <f t="shared" si="1"/>
        <v>0</v>
      </c>
      <c r="H28" s="40">
        <f t="shared" si="1"/>
        <v>0</v>
      </c>
      <c r="I28" s="40">
        <f t="shared" si="1"/>
        <v>0</v>
      </c>
      <c r="J28" s="40">
        <f t="shared" si="1"/>
        <v>0</v>
      </c>
      <c r="K28" s="40">
        <f t="shared" si="1"/>
        <v>0</v>
      </c>
    </row>
    <row r="29" spans="1:11" ht="45" customHeight="1" x14ac:dyDescent="0.25">
      <c r="A29" s="96" t="s">
        <v>59</v>
      </c>
      <c r="B29" s="97"/>
      <c r="C29" s="97"/>
      <c r="D29" s="97"/>
      <c r="E29" s="98"/>
      <c r="F29" s="40">
        <f t="shared" ref="F29:K29" si="2">F14+F21+F27-F28</f>
        <v>0</v>
      </c>
      <c r="G29" s="40">
        <f t="shared" si="2"/>
        <v>0</v>
      </c>
      <c r="H29" s="40">
        <f t="shared" si="2"/>
        <v>0</v>
      </c>
      <c r="I29" s="40">
        <f t="shared" si="2"/>
        <v>0</v>
      </c>
      <c r="J29" s="40">
        <f t="shared" si="2"/>
        <v>0</v>
      </c>
      <c r="K29" s="41">
        <f t="shared" si="2"/>
        <v>0</v>
      </c>
    </row>
    <row r="30" spans="1:11" ht="15.75" x14ac:dyDescent="0.25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</row>
    <row r="31" spans="1:11" ht="15.75" x14ac:dyDescent="0.25">
      <c r="A31" s="99" t="s">
        <v>53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</row>
    <row r="32" spans="1:11" ht="18" x14ac:dyDescent="0.25">
      <c r="A32" s="44"/>
      <c r="B32" s="45"/>
      <c r="C32" s="45"/>
      <c r="D32" s="45"/>
      <c r="E32" s="45"/>
      <c r="F32" s="45"/>
      <c r="G32" s="45"/>
      <c r="H32" s="46"/>
      <c r="I32" s="46"/>
      <c r="J32" s="46"/>
      <c r="K32" s="46"/>
    </row>
    <row r="33" spans="1:11" ht="25.5" x14ac:dyDescent="0.25">
      <c r="A33" s="78"/>
      <c r="B33" s="79"/>
      <c r="C33" s="79"/>
      <c r="D33" s="80"/>
      <c r="E33" s="81"/>
      <c r="F33" s="73" t="s">
        <v>93</v>
      </c>
      <c r="G33" s="73" t="s">
        <v>94</v>
      </c>
      <c r="H33" s="73" t="s">
        <v>101</v>
      </c>
      <c r="I33" s="73" t="s">
        <v>95</v>
      </c>
      <c r="J33" s="73" t="s">
        <v>30</v>
      </c>
      <c r="K33" s="73" t="s">
        <v>97</v>
      </c>
    </row>
    <row r="34" spans="1:11" x14ac:dyDescent="0.25">
      <c r="A34" s="83" t="s">
        <v>57</v>
      </c>
      <c r="B34" s="94"/>
      <c r="C34" s="94"/>
      <c r="D34" s="94"/>
      <c r="E34" s="95"/>
      <c r="F34" s="38">
        <f>F27</f>
        <v>1178.74</v>
      </c>
      <c r="G34" s="38">
        <f>F37</f>
        <v>280.62000000006287</v>
      </c>
      <c r="H34" s="38">
        <f>F37</f>
        <v>280.62000000006287</v>
      </c>
      <c r="I34" s="38"/>
      <c r="J34" s="38">
        <f>I37</f>
        <v>0</v>
      </c>
      <c r="K34" s="39">
        <f>J37</f>
        <v>0</v>
      </c>
    </row>
    <row r="35" spans="1:11" ht="28.5" customHeight="1" x14ac:dyDescent="0.25">
      <c r="A35" s="83" t="s">
        <v>60</v>
      </c>
      <c r="B35" s="94"/>
      <c r="C35" s="94"/>
      <c r="D35" s="94"/>
      <c r="E35" s="95"/>
      <c r="F35" s="38">
        <v>1179</v>
      </c>
      <c r="G35" s="38">
        <v>0</v>
      </c>
      <c r="H35" s="38">
        <f>H34</f>
        <v>280.62000000006287</v>
      </c>
      <c r="I35" s="38"/>
      <c r="J35" s="38">
        <v>0</v>
      </c>
      <c r="K35" s="39">
        <v>0</v>
      </c>
    </row>
    <row r="36" spans="1:11" x14ac:dyDescent="0.25">
      <c r="A36" s="83" t="s">
        <v>61</v>
      </c>
      <c r="B36" s="84"/>
      <c r="C36" s="84"/>
      <c r="D36" s="84"/>
      <c r="E36" s="85"/>
      <c r="F36" s="38">
        <f>F14</f>
        <v>-898.11999999993714</v>
      </c>
      <c r="G36" s="38">
        <v>0</v>
      </c>
      <c r="H36" s="38">
        <v>0</v>
      </c>
      <c r="I36" s="38">
        <v>0</v>
      </c>
      <c r="J36" s="38">
        <v>0</v>
      </c>
      <c r="K36" s="39">
        <v>0</v>
      </c>
    </row>
    <row r="37" spans="1:11" ht="15" customHeight="1" x14ac:dyDescent="0.25">
      <c r="A37" s="86" t="s">
        <v>58</v>
      </c>
      <c r="B37" s="87"/>
      <c r="C37" s="87"/>
      <c r="D37" s="87"/>
      <c r="E37" s="87"/>
      <c r="F37" s="26">
        <f>F34+F36</f>
        <v>280.62000000006287</v>
      </c>
      <c r="G37" s="26">
        <f>G34-G35+G36</f>
        <v>280.62000000006287</v>
      </c>
      <c r="H37" s="26">
        <f>H34-H35+H36</f>
        <v>0</v>
      </c>
      <c r="I37" s="26">
        <f>I34-I35+I36</f>
        <v>0</v>
      </c>
      <c r="J37" s="26">
        <f>J34-J35+J36</f>
        <v>0</v>
      </c>
      <c r="K37" s="47">
        <f>K34-K35+K36</f>
        <v>0</v>
      </c>
    </row>
    <row r="38" spans="1:11" ht="17.25" customHeight="1" x14ac:dyDescent="0.25"/>
    <row r="39" spans="1:11" x14ac:dyDescent="0.25">
      <c r="A39" s="92"/>
      <c r="B39" s="93"/>
      <c r="C39" s="93"/>
      <c r="D39" s="93"/>
      <c r="E39" s="93"/>
      <c r="F39" s="93"/>
      <c r="G39" s="93"/>
      <c r="H39" s="93"/>
      <c r="I39" s="93"/>
      <c r="J39" s="93"/>
      <c r="K39" s="93"/>
    </row>
    <row r="40" spans="1:11" ht="9" customHeight="1" x14ac:dyDescent="0.25"/>
  </sheetData>
  <mergeCells count="24">
    <mergeCell ref="A1:K1"/>
    <mergeCell ref="A3:K3"/>
    <mergeCell ref="A5:K5"/>
    <mergeCell ref="A8:E8"/>
    <mergeCell ref="A9:E9"/>
    <mergeCell ref="A10:E10"/>
    <mergeCell ref="A28:E28"/>
    <mergeCell ref="A29:E29"/>
    <mergeCell ref="A31:K31"/>
    <mergeCell ref="A34:E34"/>
    <mergeCell ref="A35:E35"/>
    <mergeCell ref="A12:E12"/>
    <mergeCell ref="A13:E13"/>
    <mergeCell ref="A14:E14"/>
    <mergeCell ref="A36:E36"/>
    <mergeCell ref="A37:E37"/>
    <mergeCell ref="A16:K16"/>
    <mergeCell ref="A19:E19"/>
    <mergeCell ref="A20:E20"/>
    <mergeCell ref="A39:K39"/>
    <mergeCell ref="A21:E21"/>
    <mergeCell ref="A22:E22"/>
    <mergeCell ref="A24:K24"/>
    <mergeCell ref="A27:E2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selection activeCell="E29" sqref="E29"/>
    </sheetView>
  </sheetViews>
  <sheetFormatPr defaultRowHeight="15" x14ac:dyDescent="0.25"/>
  <cols>
    <col min="1" max="1" width="7.42578125" style="53" bestFit="1" customWidth="1"/>
    <col min="2" max="2" width="8.42578125" style="53" bestFit="1" customWidth="1"/>
    <col min="3" max="8" width="25.28515625" customWidth="1"/>
  </cols>
  <sheetData>
    <row r="1" spans="1:9" ht="42" customHeight="1" x14ac:dyDescent="0.25">
      <c r="A1" s="88" t="s">
        <v>98</v>
      </c>
      <c r="B1" s="88"/>
      <c r="C1" s="88"/>
      <c r="D1" s="88"/>
      <c r="E1" s="88"/>
      <c r="F1" s="88"/>
      <c r="G1" s="88"/>
      <c r="H1" s="88"/>
      <c r="I1" s="88"/>
    </row>
    <row r="2" spans="1:9" ht="18" customHeight="1" x14ac:dyDescent="0.25">
      <c r="A2" s="3"/>
      <c r="B2" s="3"/>
      <c r="C2" s="3"/>
      <c r="D2" s="3"/>
      <c r="E2" s="3"/>
      <c r="F2" s="3"/>
      <c r="G2" s="3"/>
      <c r="H2" s="3"/>
    </row>
    <row r="3" spans="1:9" ht="15.75" customHeight="1" x14ac:dyDescent="0.25">
      <c r="A3" s="88" t="s">
        <v>18</v>
      </c>
      <c r="B3" s="88"/>
      <c r="C3" s="88"/>
      <c r="D3" s="88"/>
      <c r="E3" s="88"/>
      <c r="F3" s="88"/>
      <c r="G3" s="88"/>
      <c r="H3" s="88"/>
    </row>
    <row r="4" spans="1:9" ht="18" x14ac:dyDescent="0.25">
      <c r="A4" s="3"/>
      <c r="B4" s="3"/>
      <c r="C4" s="3"/>
      <c r="D4" s="3"/>
      <c r="E4" s="3"/>
      <c r="F4" s="3"/>
      <c r="G4" s="4"/>
      <c r="H4" s="4"/>
    </row>
    <row r="5" spans="1:9" ht="18" customHeight="1" x14ac:dyDescent="0.25">
      <c r="A5" s="88" t="s">
        <v>4</v>
      </c>
      <c r="B5" s="88"/>
      <c r="C5" s="88"/>
      <c r="D5" s="88"/>
      <c r="E5" s="88"/>
      <c r="F5" s="88"/>
      <c r="G5" s="88"/>
      <c r="H5" s="88"/>
    </row>
    <row r="6" spans="1:9" ht="18" x14ac:dyDescent="0.25">
      <c r="A6" s="3"/>
      <c r="B6" s="3"/>
      <c r="C6" s="3"/>
      <c r="D6" s="3"/>
      <c r="E6" s="3"/>
      <c r="F6" s="3"/>
      <c r="G6" s="4"/>
      <c r="H6" s="4"/>
    </row>
    <row r="7" spans="1:9" ht="15.75" customHeight="1" x14ac:dyDescent="0.25">
      <c r="A7" s="88" t="s">
        <v>38</v>
      </c>
      <c r="B7" s="88"/>
      <c r="C7" s="88"/>
      <c r="D7" s="88"/>
      <c r="E7" s="88"/>
      <c r="F7" s="88"/>
      <c r="G7" s="88"/>
      <c r="H7" s="88"/>
    </row>
    <row r="8" spans="1:9" ht="18" x14ac:dyDescent="0.25">
      <c r="A8" s="3"/>
      <c r="B8" s="3"/>
      <c r="C8" s="3"/>
      <c r="D8" s="3"/>
      <c r="E8" s="3"/>
      <c r="F8" s="3"/>
      <c r="G8" s="4"/>
      <c r="H8" s="4"/>
    </row>
    <row r="9" spans="1:9" ht="25.5" x14ac:dyDescent="0.25">
      <c r="A9" s="73" t="s">
        <v>5</v>
      </c>
      <c r="B9" s="72" t="s">
        <v>6</v>
      </c>
      <c r="C9" s="72" t="s">
        <v>3</v>
      </c>
      <c r="D9" s="73" t="s">
        <v>93</v>
      </c>
      <c r="E9" s="73" t="s">
        <v>94</v>
      </c>
      <c r="F9" s="73" t="s">
        <v>96</v>
      </c>
      <c r="G9" s="73" t="s">
        <v>30</v>
      </c>
      <c r="H9" s="73" t="s">
        <v>97</v>
      </c>
    </row>
    <row r="10" spans="1:9" x14ac:dyDescent="0.25">
      <c r="A10" s="30"/>
      <c r="B10" s="31"/>
      <c r="C10" s="29" t="s">
        <v>0</v>
      </c>
      <c r="D10" s="56">
        <f>D11</f>
        <v>313497.5</v>
      </c>
      <c r="E10" s="56">
        <f>E11</f>
        <v>405765</v>
      </c>
      <c r="F10" s="56">
        <f>F11</f>
        <v>485700</v>
      </c>
      <c r="G10" s="56">
        <f>G11</f>
        <v>494903</v>
      </c>
      <c r="H10" s="56">
        <f>H11</f>
        <v>494903</v>
      </c>
    </row>
    <row r="11" spans="1:9" ht="15.75" customHeight="1" x14ac:dyDescent="0.25">
      <c r="A11" s="10">
        <v>6</v>
      </c>
      <c r="B11" s="10"/>
      <c r="C11" s="10" t="s">
        <v>7</v>
      </c>
      <c r="D11" s="7">
        <f>D12+D13+D14</f>
        <v>313497.5</v>
      </c>
      <c r="E11" s="7">
        <f>E12+E13+E14</f>
        <v>405765</v>
      </c>
      <c r="F11" s="7">
        <f>F12+F13+F14</f>
        <v>485700</v>
      </c>
      <c r="G11" s="7">
        <f>G12+G13+G14</f>
        <v>494903</v>
      </c>
      <c r="H11" s="7">
        <f>H12+H13+H14</f>
        <v>494903</v>
      </c>
    </row>
    <row r="12" spans="1:9" ht="38.25" x14ac:dyDescent="0.25">
      <c r="A12" s="10"/>
      <c r="B12" s="10">
        <v>63</v>
      </c>
      <c r="C12" s="15" t="s">
        <v>26</v>
      </c>
      <c r="D12" s="7">
        <v>1911.56</v>
      </c>
      <c r="E12" s="8">
        <v>3500</v>
      </c>
      <c r="F12" s="8">
        <v>3500</v>
      </c>
      <c r="G12" s="8">
        <v>3500</v>
      </c>
      <c r="H12" s="8">
        <v>3500</v>
      </c>
    </row>
    <row r="13" spans="1:9" ht="51" x14ac:dyDescent="0.25">
      <c r="A13" s="23"/>
      <c r="B13" s="23">
        <v>65</v>
      </c>
      <c r="C13" s="17" t="s">
        <v>62</v>
      </c>
      <c r="D13" s="7">
        <v>56411.94</v>
      </c>
      <c r="E13" s="8">
        <v>57502</v>
      </c>
      <c r="F13" s="8">
        <v>57500</v>
      </c>
      <c r="G13" s="8">
        <v>57603</v>
      </c>
      <c r="H13" s="8">
        <v>57603</v>
      </c>
    </row>
    <row r="14" spans="1:9" ht="38.25" x14ac:dyDescent="0.25">
      <c r="A14" s="23"/>
      <c r="B14" s="23">
        <v>67</v>
      </c>
      <c r="C14" s="15" t="s">
        <v>27</v>
      </c>
      <c r="D14" s="7">
        <v>255174</v>
      </c>
      <c r="E14" s="8">
        <v>344763</v>
      </c>
      <c r="F14" s="8">
        <v>424700</v>
      </c>
      <c r="G14" s="8">
        <v>433800</v>
      </c>
      <c r="H14" s="8">
        <v>433800</v>
      </c>
    </row>
    <row r="17" spans="1:8" s="55" customFormat="1" ht="15.75" x14ac:dyDescent="0.25">
      <c r="D17" s="54" t="s">
        <v>65</v>
      </c>
      <c r="E17" s="54"/>
    </row>
    <row r="19" spans="1:8" ht="25.5" x14ac:dyDescent="0.25">
      <c r="A19" s="73" t="s">
        <v>5</v>
      </c>
      <c r="B19" s="72" t="s">
        <v>6</v>
      </c>
      <c r="C19" s="72" t="s">
        <v>3</v>
      </c>
      <c r="D19" s="73" t="s">
        <v>93</v>
      </c>
      <c r="E19" s="73" t="s">
        <v>94</v>
      </c>
      <c r="F19" s="73" t="s">
        <v>96</v>
      </c>
      <c r="G19" s="73" t="s">
        <v>30</v>
      </c>
      <c r="H19" s="73" t="s">
        <v>97</v>
      </c>
    </row>
    <row r="20" spans="1:8" x14ac:dyDescent="0.25">
      <c r="A20" s="30">
        <v>9</v>
      </c>
      <c r="B20" s="31"/>
      <c r="C20" s="29" t="s">
        <v>63</v>
      </c>
      <c r="D20" s="56">
        <f>D21</f>
        <v>1178.74</v>
      </c>
      <c r="E20" s="56">
        <f>E21</f>
        <v>281</v>
      </c>
      <c r="F20" s="56">
        <f>F21</f>
        <v>1500</v>
      </c>
      <c r="G20" s="56">
        <f>G21</f>
        <v>1500</v>
      </c>
      <c r="H20" s="56">
        <f>H21</f>
        <v>1500</v>
      </c>
    </row>
    <row r="21" spans="1:8" x14ac:dyDescent="0.25">
      <c r="A21" s="10"/>
      <c r="B21" s="10">
        <v>92</v>
      </c>
      <c r="C21" s="10" t="s">
        <v>64</v>
      </c>
      <c r="D21" s="7">
        <v>1178.74</v>
      </c>
      <c r="E21" s="8">
        <v>281</v>
      </c>
      <c r="F21" s="8">
        <v>1500</v>
      </c>
      <c r="G21" s="8">
        <v>1500</v>
      </c>
      <c r="H21" s="8">
        <v>1500</v>
      </c>
    </row>
    <row r="23" spans="1:8" ht="14.25" customHeight="1" x14ac:dyDescent="0.25"/>
    <row r="25" spans="1:8" ht="15.75" customHeight="1" x14ac:dyDescent="0.25">
      <c r="A25" s="88" t="s">
        <v>39</v>
      </c>
      <c r="B25" s="88"/>
      <c r="C25" s="88"/>
      <c r="D25" s="88"/>
      <c r="E25" s="88"/>
      <c r="F25" s="88"/>
      <c r="G25" s="88"/>
      <c r="H25" s="88"/>
    </row>
    <row r="26" spans="1:8" ht="18" x14ac:dyDescent="0.25">
      <c r="A26" s="3"/>
      <c r="B26" s="3"/>
      <c r="C26" s="3"/>
      <c r="D26" s="3"/>
      <c r="E26" s="3"/>
      <c r="F26" s="3"/>
      <c r="G26" s="4"/>
      <c r="H26" s="4"/>
    </row>
    <row r="27" spans="1:8" ht="25.5" x14ac:dyDescent="0.25">
      <c r="A27" s="73" t="s">
        <v>5</v>
      </c>
      <c r="B27" s="72" t="s">
        <v>6</v>
      </c>
      <c r="C27" s="72" t="s">
        <v>8</v>
      </c>
      <c r="D27" s="73" t="s">
        <v>93</v>
      </c>
      <c r="E27" s="73" t="s">
        <v>94</v>
      </c>
      <c r="F27" s="73" t="s">
        <v>96</v>
      </c>
      <c r="G27" s="73" t="s">
        <v>30</v>
      </c>
      <c r="H27" s="73" t="s">
        <v>97</v>
      </c>
    </row>
    <row r="28" spans="1:8" x14ac:dyDescent="0.25">
      <c r="A28" s="30"/>
      <c r="B28" s="31"/>
      <c r="C28" s="29" t="s">
        <v>1</v>
      </c>
      <c r="D28" s="56">
        <f>D29+D33</f>
        <v>314395.61999999994</v>
      </c>
      <c r="E28" s="56">
        <f>E29+E33</f>
        <v>406046</v>
      </c>
      <c r="F28" s="56">
        <f>F29+F33</f>
        <v>487200</v>
      </c>
      <c r="G28" s="56">
        <f>G29+G33</f>
        <v>496403</v>
      </c>
      <c r="H28" s="56">
        <f>H29+H33</f>
        <v>496403</v>
      </c>
    </row>
    <row r="29" spans="1:8" ht="15.75" customHeight="1" x14ac:dyDescent="0.25">
      <c r="A29" s="10">
        <v>3</v>
      </c>
      <c r="B29" s="10"/>
      <c r="C29" s="10" t="s">
        <v>9</v>
      </c>
      <c r="D29" s="7">
        <f>D30+D31+D32</f>
        <v>288358.62999999995</v>
      </c>
      <c r="E29" s="7">
        <f>E30+E31+E32</f>
        <v>406046</v>
      </c>
      <c r="F29" s="7">
        <f>F30+F31+F32</f>
        <v>487200</v>
      </c>
      <c r="G29" s="7">
        <f>G30+G31+G32</f>
        <v>496403</v>
      </c>
      <c r="H29" s="7">
        <f>H30+H31+H32</f>
        <v>496403</v>
      </c>
    </row>
    <row r="30" spans="1:8" ht="15.75" customHeight="1" x14ac:dyDescent="0.25">
      <c r="A30" s="10"/>
      <c r="B30" s="10">
        <v>31</v>
      </c>
      <c r="C30" s="15" t="s">
        <v>10</v>
      </c>
      <c r="D30" s="7">
        <v>213450.08</v>
      </c>
      <c r="E30" s="8">
        <v>300986</v>
      </c>
      <c r="F30" s="8">
        <v>378200</v>
      </c>
      <c r="G30" s="8">
        <v>387320</v>
      </c>
      <c r="H30" s="8">
        <v>387320</v>
      </c>
    </row>
    <row r="31" spans="1:8" x14ac:dyDescent="0.25">
      <c r="A31" s="23"/>
      <c r="B31" s="23">
        <v>32</v>
      </c>
      <c r="C31" s="11" t="s">
        <v>21</v>
      </c>
      <c r="D31" s="7">
        <v>74411</v>
      </c>
      <c r="E31" s="8">
        <v>104460</v>
      </c>
      <c r="F31" s="8">
        <v>108400</v>
      </c>
      <c r="G31" s="8">
        <v>108483</v>
      </c>
      <c r="H31" s="8">
        <v>108483</v>
      </c>
    </row>
    <row r="32" spans="1:8" x14ac:dyDescent="0.25">
      <c r="A32" s="23"/>
      <c r="B32" s="23">
        <v>34</v>
      </c>
      <c r="C32" s="12" t="s">
        <v>66</v>
      </c>
      <c r="D32" s="7">
        <v>497.55</v>
      </c>
      <c r="E32" s="8">
        <v>600</v>
      </c>
      <c r="F32" s="8">
        <v>600</v>
      </c>
      <c r="G32" s="8">
        <v>600</v>
      </c>
      <c r="H32" s="8">
        <v>600</v>
      </c>
    </row>
    <row r="33" spans="1:8" ht="25.5" x14ac:dyDescent="0.25">
      <c r="A33" s="13">
        <v>4</v>
      </c>
      <c r="B33" s="14"/>
      <c r="C33" s="21" t="s">
        <v>11</v>
      </c>
      <c r="D33" s="7">
        <f>D34</f>
        <v>26036.99</v>
      </c>
      <c r="E33" s="7">
        <f>E34</f>
        <v>0</v>
      </c>
      <c r="F33" s="7">
        <f>F34</f>
        <v>0</v>
      </c>
      <c r="G33" s="7">
        <f>G34</f>
        <v>0</v>
      </c>
      <c r="H33" s="7">
        <f>H34</f>
        <v>0</v>
      </c>
    </row>
    <row r="34" spans="1:8" ht="38.25" x14ac:dyDescent="0.25">
      <c r="A34" s="10"/>
      <c r="B34" s="10">
        <v>41</v>
      </c>
      <c r="C34" s="22" t="s">
        <v>12</v>
      </c>
      <c r="D34" s="7">
        <v>26036.99</v>
      </c>
      <c r="E34" s="8">
        <v>0</v>
      </c>
      <c r="F34" s="8">
        <v>0</v>
      </c>
      <c r="G34" s="8">
        <v>0</v>
      </c>
      <c r="H34" s="9">
        <v>0</v>
      </c>
    </row>
  </sheetData>
  <mergeCells count="5">
    <mergeCell ref="A25:H25"/>
    <mergeCell ref="A3:H3"/>
    <mergeCell ref="A5:H5"/>
    <mergeCell ref="A7:H7"/>
    <mergeCell ref="A1:I1"/>
  </mergeCells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workbookViewId="0">
      <selection activeCell="B15" sqref="B15"/>
    </sheetView>
  </sheetViews>
  <sheetFormatPr defaultRowHeight="15" x14ac:dyDescent="0.25"/>
  <cols>
    <col min="1" max="1" width="29.7109375" customWidth="1"/>
    <col min="2" max="6" width="25.28515625" customWidth="1"/>
  </cols>
  <sheetData>
    <row r="1" spans="1:9" ht="42" customHeight="1" x14ac:dyDescent="0.25">
      <c r="A1" s="88" t="s">
        <v>98</v>
      </c>
      <c r="B1" s="88"/>
      <c r="C1" s="88"/>
      <c r="D1" s="88"/>
      <c r="E1" s="88"/>
      <c r="F1" s="88"/>
      <c r="G1" s="88"/>
      <c r="H1" s="88"/>
      <c r="I1" s="88"/>
    </row>
    <row r="2" spans="1:9" ht="18" customHeight="1" x14ac:dyDescent="0.25">
      <c r="A2" s="3"/>
      <c r="B2" s="3"/>
      <c r="C2" s="3"/>
      <c r="D2" s="3"/>
      <c r="E2" s="3"/>
      <c r="F2" s="3"/>
    </row>
    <row r="3" spans="1:9" ht="15.75" customHeight="1" x14ac:dyDescent="0.25">
      <c r="A3" s="88" t="s">
        <v>18</v>
      </c>
      <c r="B3" s="88"/>
      <c r="C3" s="88"/>
      <c r="D3" s="88"/>
      <c r="E3" s="88"/>
      <c r="F3" s="88"/>
    </row>
    <row r="4" spans="1:9" ht="18" x14ac:dyDescent="0.25">
      <c r="B4" s="3"/>
      <c r="C4" s="3"/>
      <c r="D4" s="3"/>
      <c r="E4" s="4"/>
      <c r="F4" s="4"/>
    </row>
    <row r="5" spans="1:9" ht="18" customHeight="1" x14ac:dyDescent="0.25">
      <c r="A5" s="88" t="s">
        <v>4</v>
      </c>
      <c r="B5" s="88"/>
      <c r="C5" s="88"/>
      <c r="D5" s="88"/>
      <c r="E5" s="88"/>
      <c r="F5" s="88"/>
    </row>
    <row r="6" spans="1:9" ht="18" x14ac:dyDescent="0.25">
      <c r="A6" s="3"/>
      <c r="B6" s="3"/>
      <c r="C6" s="3"/>
      <c r="D6" s="3"/>
      <c r="E6" s="4"/>
      <c r="F6" s="4"/>
    </row>
    <row r="7" spans="1:9" ht="15.75" customHeight="1" x14ac:dyDescent="0.25">
      <c r="A7" s="88" t="s">
        <v>40</v>
      </c>
      <c r="B7" s="88"/>
      <c r="C7" s="88"/>
      <c r="D7" s="88"/>
      <c r="E7" s="88"/>
      <c r="F7" s="88"/>
    </row>
    <row r="8" spans="1:9" ht="18" x14ac:dyDescent="0.25">
      <c r="A8" s="3"/>
      <c r="B8" s="3"/>
      <c r="C8" s="3"/>
      <c r="D8" s="3"/>
      <c r="E8" s="4"/>
      <c r="F8" s="4"/>
    </row>
    <row r="9" spans="1:9" ht="25.5" x14ac:dyDescent="0.25">
      <c r="A9" s="73" t="s">
        <v>42</v>
      </c>
      <c r="B9" s="73" t="s">
        <v>93</v>
      </c>
      <c r="C9" s="73" t="s">
        <v>94</v>
      </c>
      <c r="D9" s="73" t="s">
        <v>96</v>
      </c>
      <c r="E9" s="73" t="s">
        <v>30</v>
      </c>
      <c r="F9" s="73" t="s">
        <v>97</v>
      </c>
    </row>
    <row r="10" spans="1:9" x14ac:dyDescent="0.25">
      <c r="A10" s="10" t="s">
        <v>83</v>
      </c>
      <c r="B10" s="56">
        <f>B11+B13+B15+B17</f>
        <v>314395.68</v>
      </c>
      <c r="C10" s="56">
        <f>C11+C13+C15+C17</f>
        <v>406046</v>
      </c>
      <c r="D10" s="56">
        <f>D11+D13+D15+D17</f>
        <v>487200</v>
      </c>
      <c r="E10" s="56">
        <f>E11+E13+E15+E17</f>
        <v>496403</v>
      </c>
      <c r="F10" s="56">
        <f>F11+F13+F15+F17</f>
        <v>496403</v>
      </c>
    </row>
    <row r="11" spans="1:9" x14ac:dyDescent="0.25">
      <c r="A11" s="10" t="s">
        <v>43</v>
      </c>
      <c r="B11" s="61">
        <f>B12</f>
        <v>255174.38</v>
      </c>
      <c r="C11" s="61">
        <f>C12</f>
        <v>344763</v>
      </c>
      <c r="D11" s="61">
        <f>D12</f>
        <v>424700</v>
      </c>
      <c r="E11" s="61">
        <f>E12</f>
        <v>433800</v>
      </c>
      <c r="F11" s="61">
        <f>F12</f>
        <v>433800</v>
      </c>
    </row>
    <row r="12" spans="1:9" x14ac:dyDescent="0.25">
      <c r="A12" s="57" t="s">
        <v>82</v>
      </c>
      <c r="B12" s="8">
        <v>255174.38</v>
      </c>
      <c r="C12" s="8">
        <f>' Račun prihoda i rashoda'!E14</f>
        <v>344763</v>
      </c>
      <c r="D12" s="8">
        <f>' Račun prihoda i rashoda'!F14</f>
        <v>424700</v>
      </c>
      <c r="E12" s="8">
        <f>' Račun prihoda i rashoda'!G14</f>
        <v>433800</v>
      </c>
      <c r="F12" s="8">
        <f>' Račun prihoda i rashoda'!H14</f>
        <v>433800</v>
      </c>
    </row>
    <row r="13" spans="1:9" x14ac:dyDescent="0.25">
      <c r="A13" s="58" t="s">
        <v>84</v>
      </c>
      <c r="B13" s="62">
        <f>B14</f>
        <v>56131</v>
      </c>
      <c r="C13" s="62">
        <f>C14</f>
        <v>57502</v>
      </c>
      <c r="D13" s="62">
        <f>D14</f>
        <v>57500</v>
      </c>
      <c r="E13" s="62">
        <f>E14</f>
        <v>57603</v>
      </c>
      <c r="F13" s="62">
        <f>F14</f>
        <v>57603</v>
      </c>
    </row>
    <row r="14" spans="1:9" x14ac:dyDescent="0.25">
      <c r="A14" s="59" t="s">
        <v>85</v>
      </c>
      <c r="B14" s="7">
        <v>56131</v>
      </c>
      <c r="C14" s="8">
        <f>' Račun prihoda i rashoda'!E13</f>
        <v>57502</v>
      </c>
      <c r="D14" s="8">
        <f>' Račun prihoda i rashoda'!F13</f>
        <v>57500</v>
      </c>
      <c r="E14" s="8">
        <f>' Račun prihoda i rashoda'!G13</f>
        <v>57603</v>
      </c>
      <c r="F14" s="8">
        <f>' Račun prihoda i rashoda'!H13</f>
        <v>57603</v>
      </c>
    </row>
    <row r="15" spans="1:9" x14ac:dyDescent="0.25">
      <c r="A15" s="10" t="s">
        <v>86</v>
      </c>
      <c r="B15" s="63">
        <f>B16</f>
        <v>1911.56</v>
      </c>
      <c r="C15" s="63">
        <f>C16</f>
        <v>3500</v>
      </c>
      <c r="D15" s="63">
        <f>D16</f>
        <v>3500</v>
      </c>
      <c r="E15" s="63">
        <f>E16</f>
        <v>3500</v>
      </c>
      <c r="F15" s="63">
        <f>F16</f>
        <v>3500</v>
      </c>
    </row>
    <row r="16" spans="1:9" x14ac:dyDescent="0.25">
      <c r="A16" s="60" t="s">
        <v>87</v>
      </c>
      <c r="B16" s="7">
        <v>1911.56</v>
      </c>
      <c r="C16" s="8">
        <f>' Račun prihoda i rashoda'!E12</f>
        <v>3500</v>
      </c>
      <c r="D16" s="8">
        <f>' Račun prihoda i rashoda'!F12</f>
        <v>3500</v>
      </c>
      <c r="E16" s="8">
        <f>' Račun prihoda i rashoda'!G12</f>
        <v>3500</v>
      </c>
      <c r="F16" s="8">
        <f>' Račun prihoda i rashoda'!H12</f>
        <v>3500</v>
      </c>
    </row>
    <row r="17" spans="1:6" ht="25.5" x14ac:dyDescent="0.25">
      <c r="A17" s="10" t="s">
        <v>88</v>
      </c>
      <c r="B17" s="63">
        <f>B18</f>
        <v>1178.74</v>
      </c>
      <c r="C17" s="63">
        <f>C18</f>
        <v>281</v>
      </c>
      <c r="D17" s="63">
        <f>D18</f>
        <v>1500</v>
      </c>
      <c r="E17" s="63">
        <f>E18</f>
        <v>1500</v>
      </c>
      <c r="F17" s="63">
        <f>F18</f>
        <v>1500</v>
      </c>
    </row>
    <row r="18" spans="1:6" ht="25.5" x14ac:dyDescent="0.25">
      <c r="A18" s="60" t="s">
        <v>89</v>
      </c>
      <c r="B18" s="64">
        <v>1178.74</v>
      </c>
      <c r="C18" s="64">
        <f>' Račun prihoda i rashoda'!E21</f>
        <v>281</v>
      </c>
      <c r="D18" s="64">
        <f>' Račun prihoda i rashoda'!F21</f>
        <v>1500</v>
      </c>
      <c r="E18" s="64">
        <f>' Račun prihoda i rashoda'!G21</f>
        <v>1500</v>
      </c>
      <c r="F18" s="64">
        <f>' Račun prihoda i rashoda'!H21</f>
        <v>1500</v>
      </c>
    </row>
    <row r="20" spans="1:6" ht="15.75" customHeight="1" x14ac:dyDescent="0.25">
      <c r="A20" s="88" t="s">
        <v>41</v>
      </c>
      <c r="B20" s="88"/>
      <c r="C20" s="88"/>
      <c r="D20" s="88"/>
      <c r="E20" s="88"/>
      <c r="F20" s="88"/>
    </row>
    <row r="21" spans="1:6" ht="18" x14ac:dyDescent="0.25">
      <c r="A21" s="3"/>
      <c r="B21" s="3"/>
      <c r="C21" s="3"/>
      <c r="D21" s="3"/>
      <c r="E21" s="4"/>
      <c r="F21" s="4"/>
    </row>
    <row r="22" spans="1:6" ht="25.5" x14ac:dyDescent="0.25">
      <c r="A22" s="73" t="s">
        <v>42</v>
      </c>
      <c r="B22" s="73" t="s">
        <v>93</v>
      </c>
      <c r="C22" s="73" t="s">
        <v>94</v>
      </c>
      <c r="D22" s="73" t="s">
        <v>96</v>
      </c>
      <c r="E22" s="73" t="s">
        <v>30</v>
      </c>
      <c r="F22" s="73" t="s">
        <v>97</v>
      </c>
    </row>
    <row r="23" spans="1:6" x14ac:dyDescent="0.25">
      <c r="A23" s="10" t="s">
        <v>90</v>
      </c>
      <c r="B23" s="56">
        <f>B24+B26+B28+B30</f>
        <v>314396</v>
      </c>
      <c r="C23" s="56">
        <f>C24+C26+C28+C30</f>
        <v>406046</v>
      </c>
      <c r="D23" s="56">
        <f>D24+D26+D28+D30</f>
        <v>487200</v>
      </c>
      <c r="E23" s="56">
        <f>E24+E26+E28+E30</f>
        <v>496403</v>
      </c>
      <c r="F23" s="56">
        <f>F24+F26+F28+F30</f>
        <v>106403</v>
      </c>
    </row>
    <row r="24" spans="1:6" ht="15.75" customHeight="1" x14ac:dyDescent="0.25">
      <c r="A24" s="10" t="s">
        <v>43</v>
      </c>
      <c r="B24" s="61">
        <f>B25</f>
        <v>255174</v>
      </c>
      <c r="C24" s="61">
        <f>C25</f>
        <v>344763</v>
      </c>
      <c r="D24" s="61">
        <f>D25</f>
        <v>424700</v>
      </c>
      <c r="E24" s="61">
        <f>E25</f>
        <v>433800</v>
      </c>
      <c r="F24" s="61">
        <f>F25</f>
        <v>43800</v>
      </c>
    </row>
    <row r="25" spans="1:6" x14ac:dyDescent="0.25">
      <c r="A25" s="57" t="s">
        <v>82</v>
      </c>
      <c r="B25" s="7">
        <v>255174</v>
      </c>
      <c r="C25" s="8">
        <v>344763</v>
      </c>
      <c r="D25" s="8">
        <v>424700</v>
      </c>
      <c r="E25" s="8">
        <v>433800</v>
      </c>
      <c r="F25" s="8">
        <v>43800</v>
      </c>
    </row>
    <row r="26" spans="1:6" x14ac:dyDescent="0.25">
      <c r="A26" s="58" t="s">
        <v>84</v>
      </c>
      <c r="B26" s="62">
        <f>B27</f>
        <v>56131</v>
      </c>
      <c r="C26" s="62">
        <f>C27</f>
        <v>57502</v>
      </c>
      <c r="D26" s="62">
        <f>D27</f>
        <v>57500</v>
      </c>
      <c r="E26" s="62">
        <f>E27</f>
        <v>57603</v>
      </c>
      <c r="F26" s="62">
        <f>F27</f>
        <v>57603</v>
      </c>
    </row>
    <row r="27" spans="1:6" x14ac:dyDescent="0.25">
      <c r="A27" s="59" t="s">
        <v>85</v>
      </c>
      <c r="B27" s="7">
        <v>56131</v>
      </c>
      <c r="C27" s="8">
        <v>57502</v>
      </c>
      <c r="D27" s="8">
        <v>57500</v>
      </c>
      <c r="E27" s="8">
        <v>57603</v>
      </c>
      <c r="F27" s="8">
        <v>57603</v>
      </c>
    </row>
    <row r="28" spans="1:6" x14ac:dyDescent="0.25">
      <c r="A28" s="10" t="s">
        <v>86</v>
      </c>
      <c r="B28" s="63">
        <f>B29</f>
        <v>1912</v>
      </c>
      <c r="C28" s="63">
        <f>C29</f>
        <v>3500</v>
      </c>
      <c r="D28" s="63">
        <f>D29</f>
        <v>3500</v>
      </c>
      <c r="E28" s="63">
        <f>E29</f>
        <v>3500</v>
      </c>
      <c r="F28" s="63">
        <f>F29</f>
        <v>3500</v>
      </c>
    </row>
    <row r="29" spans="1:6" x14ac:dyDescent="0.25">
      <c r="A29" s="60" t="s">
        <v>87</v>
      </c>
      <c r="B29" s="64">
        <v>1912</v>
      </c>
      <c r="C29" s="64">
        <v>3500</v>
      </c>
      <c r="D29" s="64">
        <v>3500</v>
      </c>
      <c r="E29" s="64">
        <v>3500</v>
      </c>
      <c r="F29" s="64">
        <v>3500</v>
      </c>
    </row>
    <row r="30" spans="1:6" ht="25.5" x14ac:dyDescent="0.25">
      <c r="A30" s="10" t="s">
        <v>88</v>
      </c>
      <c r="B30" s="63">
        <f>B31</f>
        <v>1179</v>
      </c>
      <c r="C30" s="63">
        <f>C31</f>
        <v>281</v>
      </c>
      <c r="D30" s="63">
        <f>D31</f>
        <v>1500</v>
      </c>
      <c r="E30" s="63">
        <f>E31</f>
        <v>1500</v>
      </c>
      <c r="F30" s="63">
        <f>F31</f>
        <v>1500</v>
      </c>
    </row>
    <row r="31" spans="1:6" ht="25.5" x14ac:dyDescent="0.25">
      <c r="A31" s="60" t="s">
        <v>89</v>
      </c>
      <c r="B31" s="64">
        <v>1179</v>
      </c>
      <c r="C31" s="64">
        <v>281</v>
      </c>
      <c r="D31" s="64">
        <v>1500</v>
      </c>
      <c r="E31" s="64">
        <v>1500</v>
      </c>
      <c r="F31" s="64">
        <v>1500</v>
      </c>
    </row>
  </sheetData>
  <mergeCells count="5">
    <mergeCell ref="A3:F3"/>
    <mergeCell ref="A5:F5"/>
    <mergeCell ref="A7:F7"/>
    <mergeCell ref="A20:F20"/>
    <mergeCell ref="A1:I1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workbookViewId="0">
      <selection activeCell="A9" sqref="A9:F9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9" ht="42" customHeight="1" x14ac:dyDescent="0.25">
      <c r="A1" s="88" t="s">
        <v>98</v>
      </c>
      <c r="B1" s="88"/>
      <c r="C1" s="88"/>
      <c r="D1" s="88"/>
      <c r="E1" s="88"/>
      <c r="F1" s="88"/>
      <c r="G1" s="88"/>
      <c r="H1" s="88"/>
      <c r="I1" s="88"/>
    </row>
    <row r="2" spans="1:9" ht="18" customHeight="1" x14ac:dyDescent="0.25">
      <c r="A2" s="3"/>
      <c r="B2" s="3"/>
      <c r="C2" s="3"/>
      <c r="D2" s="3"/>
      <c r="E2" s="3"/>
      <c r="F2" s="3"/>
    </row>
    <row r="3" spans="1:9" ht="15.75" x14ac:dyDescent="0.25">
      <c r="A3" s="88" t="s">
        <v>18</v>
      </c>
      <c r="B3" s="88"/>
      <c r="C3" s="88"/>
      <c r="D3" s="88"/>
      <c r="E3" s="102"/>
      <c r="F3" s="102"/>
    </row>
    <row r="4" spans="1:9" ht="18" x14ac:dyDescent="0.25">
      <c r="A4" s="3"/>
      <c r="B4" s="3"/>
      <c r="C4" s="3"/>
      <c r="D4" s="3"/>
      <c r="E4" s="4"/>
      <c r="F4" s="4"/>
    </row>
    <row r="5" spans="1:9" ht="18" customHeight="1" x14ac:dyDescent="0.25">
      <c r="A5" s="88" t="s">
        <v>4</v>
      </c>
      <c r="B5" s="89"/>
      <c r="C5" s="89"/>
      <c r="D5" s="89"/>
      <c r="E5" s="89"/>
      <c r="F5" s="89"/>
    </row>
    <row r="6" spans="1:9" ht="18" x14ac:dyDescent="0.25">
      <c r="A6" s="3"/>
      <c r="B6" s="3"/>
      <c r="C6" s="3"/>
      <c r="D6" s="3"/>
      <c r="E6" s="4"/>
      <c r="F6" s="4"/>
    </row>
    <row r="7" spans="1:9" ht="15.75" x14ac:dyDescent="0.25">
      <c r="A7" s="88" t="s">
        <v>13</v>
      </c>
      <c r="B7" s="106"/>
      <c r="C7" s="106"/>
      <c r="D7" s="106"/>
      <c r="E7" s="106"/>
      <c r="F7" s="106"/>
    </row>
    <row r="8" spans="1:9" ht="18" x14ac:dyDescent="0.25">
      <c r="A8" s="3"/>
      <c r="B8" s="3"/>
      <c r="C8" s="3"/>
      <c r="D8" s="3"/>
      <c r="E8" s="4"/>
      <c r="F8" s="4"/>
    </row>
    <row r="9" spans="1:9" ht="25.5" x14ac:dyDescent="0.25">
      <c r="A9" s="73" t="s">
        <v>42</v>
      </c>
      <c r="B9" s="73" t="s">
        <v>93</v>
      </c>
      <c r="C9" s="73" t="s">
        <v>94</v>
      </c>
      <c r="D9" s="73" t="s">
        <v>96</v>
      </c>
      <c r="E9" s="73" t="s">
        <v>30</v>
      </c>
      <c r="F9" s="73" t="s">
        <v>97</v>
      </c>
    </row>
    <row r="10" spans="1:9" ht="15.75" customHeight="1" x14ac:dyDescent="0.25">
      <c r="A10" s="10" t="s">
        <v>14</v>
      </c>
      <c r="B10" s="7">
        <f>' Račun prihoda i rashoda'!D28</f>
        <v>314395.61999999994</v>
      </c>
      <c r="C10" s="8">
        <f>' Račun prihoda i rashoda'!E28</f>
        <v>406046</v>
      </c>
      <c r="D10" s="8">
        <f>' Račun prihoda i rashoda'!F28</f>
        <v>487200</v>
      </c>
      <c r="E10" s="8">
        <f>' Račun prihoda i rashoda'!G28</f>
        <v>496403</v>
      </c>
      <c r="F10" s="8">
        <f>' Račun prihoda i rashoda'!H28</f>
        <v>496403</v>
      </c>
    </row>
    <row r="11" spans="1:9" ht="15.75" customHeight="1" x14ac:dyDescent="0.25">
      <c r="A11" s="10" t="s">
        <v>67</v>
      </c>
      <c r="B11" s="7">
        <f>B10</f>
        <v>314395.61999999994</v>
      </c>
      <c r="C11" s="7">
        <f>C10</f>
        <v>406046</v>
      </c>
      <c r="D11" s="7">
        <f>D10</f>
        <v>487200</v>
      </c>
      <c r="E11" s="7">
        <f>E10</f>
        <v>496403</v>
      </c>
      <c r="F11" s="7">
        <f>F10</f>
        <v>496403</v>
      </c>
    </row>
    <row r="12" spans="1:9" x14ac:dyDescent="0.25">
      <c r="A12" s="17" t="s">
        <v>68</v>
      </c>
      <c r="B12" s="7">
        <f>B10</f>
        <v>314395.61999999994</v>
      </c>
      <c r="C12" s="7">
        <f>C10</f>
        <v>406046</v>
      </c>
      <c r="D12" s="7">
        <f>D10</f>
        <v>487200</v>
      </c>
      <c r="E12" s="7">
        <f>E10</f>
        <v>496403</v>
      </c>
      <c r="F12" s="7">
        <f>F10</f>
        <v>496403</v>
      </c>
    </row>
    <row r="13" spans="1:9" x14ac:dyDescent="0.25">
      <c r="A13" s="16" t="s">
        <v>69</v>
      </c>
      <c r="B13" s="7">
        <f>B10</f>
        <v>314395.61999999994</v>
      </c>
      <c r="C13" s="7">
        <f>C10</f>
        <v>406046</v>
      </c>
      <c r="D13" s="7">
        <f>D10</f>
        <v>487200</v>
      </c>
      <c r="E13" s="7">
        <f>E10</f>
        <v>496403</v>
      </c>
      <c r="F13" s="7">
        <f>F10</f>
        <v>496403</v>
      </c>
    </row>
  </sheetData>
  <mergeCells count="4">
    <mergeCell ref="A3:F3"/>
    <mergeCell ref="A5:F5"/>
    <mergeCell ref="A7:F7"/>
    <mergeCell ref="A1:I1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"/>
  <sheetViews>
    <sheetView workbookViewId="0">
      <selection activeCell="B17" sqref="B1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9" ht="42" customHeight="1" x14ac:dyDescent="0.25">
      <c r="A1" s="88" t="s">
        <v>98</v>
      </c>
      <c r="B1" s="88"/>
      <c r="C1" s="88"/>
      <c r="D1" s="88"/>
      <c r="E1" s="88"/>
      <c r="F1" s="88"/>
      <c r="G1" s="88"/>
      <c r="H1" s="88"/>
      <c r="I1" s="88"/>
    </row>
    <row r="2" spans="1:9" ht="18" customHeight="1" x14ac:dyDescent="0.25">
      <c r="A2" s="3"/>
      <c r="B2" s="3"/>
      <c r="C2" s="3"/>
      <c r="D2" s="3"/>
      <c r="E2" s="3"/>
      <c r="F2" s="3"/>
      <c r="G2" s="3"/>
      <c r="H2" s="3"/>
    </row>
    <row r="3" spans="1:9" ht="15.75" customHeight="1" x14ac:dyDescent="0.25">
      <c r="A3" s="88" t="s">
        <v>18</v>
      </c>
      <c r="B3" s="88"/>
      <c r="C3" s="88"/>
      <c r="D3" s="88"/>
      <c r="E3" s="88"/>
      <c r="F3" s="88"/>
      <c r="G3" s="88"/>
      <c r="H3" s="88"/>
    </row>
    <row r="4" spans="1:9" ht="18" x14ac:dyDescent="0.25">
      <c r="A4" s="3"/>
      <c r="B4" s="3"/>
      <c r="C4" s="3"/>
      <c r="D4" s="3"/>
      <c r="E4" s="3"/>
      <c r="F4" s="3"/>
      <c r="G4" s="4"/>
      <c r="H4" s="4"/>
    </row>
    <row r="5" spans="1:9" ht="18" customHeight="1" x14ac:dyDescent="0.25">
      <c r="A5" s="88" t="s">
        <v>47</v>
      </c>
      <c r="B5" s="88"/>
      <c r="C5" s="88"/>
      <c r="D5" s="88"/>
      <c r="E5" s="88"/>
      <c r="F5" s="88"/>
      <c r="G5" s="88"/>
      <c r="H5" s="88"/>
    </row>
    <row r="6" spans="1:9" ht="18" x14ac:dyDescent="0.25">
      <c r="A6" s="3"/>
      <c r="B6" s="3"/>
      <c r="C6" s="3"/>
      <c r="D6" s="3"/>
      <c r="E6" s="3"/>
      <c r="F6" s="3"/>
      <c r="G6" s="4"/>
      <c r="H6" s="4"/>
    </row>
    <row r="7" spans="1:9" ht="25.5" x14ac:dyDescent="0.25">
      <c r="A7" s="73" t="s">
        <v>5</v>
      </c>
      <c r="B7" s="72" t="s">
        <v>6</v>
      </c>
      <c r="C7" s="72" t="s">
        <v>29</v>
      </c>
      <c r="D7" s="73" t="s">
        <v>93</v>
      </c>
      <c r="E7" s="73" t="s">
        <v>94</v>
      </c>
      <c r="F7" s="73" t="s">
        <v>96</v>
      </c>
      <c r="G7" s="73" t="s">
        <v>30</v>
      </c>
      <c r="H7" s="73" t="s">
        <v>97</v>
      </c>
    </row>
    <row r="8" spans="1:9" x14ac:dyDescent="0.25">
      <c r="A8" s="30"/>
      <c r="B8" s="31"/>
      <c r="C8" s="29" t="s">
        <v>49</v>
      </c>
      <c r="D8" s="31"/>
      <c r="E8" s="30"/>
      <c r="F8" s="30"/>
      <c r="G8" s="30"/>
      <c r="H8" s="30"/>
    </row>
    <row r="9" spans="1:9" ht="25.5" x14ac:dyDescent="0.25">
      <c r="A9" s="10">
        <v>8</v>
      </c>
      <c r="B9" s="10"/>
      <c r="C9" s="10" t="s">
        <v>15</v>
      </c>
      <c r="D9" s="7"/>
      <c r="E9" s="8"/>
      <c r="F9" s="8"/>
      <c r="G9" s="8"/>
      <c r="H9" s="8"/>
    </row>
    <row r="10" spans="1:9" x14ac:dyDescent="0.25">
      <c r="A10" s="10"/>
      <c r="B10" s="15">
        <v>84</v>
      </c>
      <c r="C10" s="15" t="s">
        <v>22</v>
      </c>
      <c r="D10" s="7"/>
      <c r="E10" s="8"/>
      <c r="F10" s="8"/>
      <c r="G10" s="8"/>
      <c r="H10" s="8"/>
    </row>
    <row r="11" spans="1:9" x14ac:dyDescent="0.25">
      <c r="A11" s="10"/>
      <c r="B11" s="15"/>
      <c r="C11" s="32"/>
      <c r="D11" s="7"/>
      <c r="E11" s="8"/>
      <c r="F11" s="8"/>
      <c r="G11" s="8"/>
      <c r="H11" s="8"/>
    </row>
    <row r="12" spans="1:9" x14ac:dyDescent="0.25">
      <c r="A12" s="10"/>
      <c r="B12" s="15"/>
      <c r="C12" s="29" t="s">
        <v>52</v>
      </c>
      <c r="D12" s="7"/>
      <c r="E12" s="8"/>
      <c r="F12" s="8"/>
      <c r="G12" s="8"/>
      <c r="H12" s="8"/>
    </row>
    <row r="13" spans="1:9" ht="25.5" x14ac:dyDescent="0.25">
      <c r="A13" s="13">
        <v>5</v>
      </c>
      <c r="B13" s="14"/>
      <c r="C13" s="21" t="s">
        <v>16</v>
      </c>
      <c r="D13" s="7"/>
      <c r="E13" s="8"/>
      <c r="F13" s="8"/>
      <c r="G13" s="8"/>
      <c r="H13" s="8"/>
    </row>
    <row r="14" spans="1:9" ht="25.5" x14ac:dyDescent="0.25">
      <c r="A14" s="15"/>
      <c r="B14" s="15">
        <v>54</v>
      </c>
      <c r="C14" s="22" t="s">
        <v>23</v>
      </c>
      <c r="D14" s="7"/>
      <c r="E14" s="8"/>
      <c r="F14" s="8"/>
      <c r="G14" s="8"/>
      <c r="H14" s="9"/>
    </row>
    <row r="17" spans="2:2" x14ac:dyDescent="0.25">
      <c r="B17" t="s">
        <v>99</v>
      </c>
    </row>
  </sheetData>
  <mergeCells count="3">
    <mergeCell ref="A3:H3"/>
    <mergeCell ref="A5:H5"/>
    <mergeCell ref="A1:I1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workbookViewId="0">
      <selection activeCell="A20" sqref="A20"/>
    </sheetView>
  </sheetViews>
  <sheetFormatPr defaultRowHeight="15" x14ac:dyDescent="0.25"/>
  <cols>
    <col min="1" max="6" width="25.28515625" customWidth="1"/>
  </cols>
  <sheetData>
    <row r="1" spans="1:9" ht="42" customHeight="1" x14ac:dyDescent="0.25">
      <c r="A1" s="88" t="s">
        <v>98</v>
      </c>
      <c r="B1" s="88"/>
      <c r="C1" s="88"/>
      <c r="D1" s="88"/>
      <c r="E1" s="88"/>
      <c r="F1" s="88"/>
      <c r="G1" s="88"/>
      <c r="H1" s="88"/>
      <c r="I1" s="88"/>
    </row>
    <row r="2" spans="1:9" ht="18" customHeight="1" x14ac:dyDescent="0.25">
      <c r="A2" s="3"/>
      <c r="B2" s="3"/>
      <c r="C2" s="3"/>
      <c r="D2" s="3"/>
      <c r="E2" s="3"/>
      <c r="F2" s="3"/>
    </row>
    <row r="3" spans="1:9" ht="15.75" customHeight="1" x14ac:dyDescent="0.25">
      <c r="A3" s="88" t="s">
        <v>18</v>
      </c>
      <c r="B3" s="88"/>
      <c r="C3" s="88"/>
      <c r="D3" s="88"/>
      <c r="E3" s="88"/>
      <c r="F3" s="88"/>
    </row>
    <row r="4" spans="1:9" ht="18" x14ac:dyDescent="0.25">
      <c r="A4" s="3"/>
      <c r="B4" s="3"/>
      <c r="C4" s="3"/>
      <c r="D4" s="3"/>
      <c r="E4" s="4"/>
      <c r="F4" s="4"/>
    </row>
    <row r="5" spans="1:9" ht="18" customHeight="1" x14ac:dyDescent="0.25">
      <c r="A5" s="88" t="s">
        <v>48</v>
      </c>
      <c r="B5" s="88"/>
      <c r="C5" s="88"/>
      <c r="D5" s="88"/>
      <c r="E5" s="88"/>
      <c r="F5" s="88"/>
    </row>
    <row r="6" spans="1:9" ht="18" x14ac:dyDescent="0.25">
      <c r="A6" s="3"/>
      <c r="B6" s="3"/>
      <c r="C6" s="3"/>
      <c r="D6" s="3"/>
      <c r="E6" s="4"/>
      <c r="F6" s="4"/>
    </row>
    <row r="7" spans="1:9" ht="25.5" x14ac:dyDescent="0.25">
      <c r="A7" s="72" t="s">
        <v>42</v>
      </c>
      <c r="B7" s="73" t="s">
        <v>93</v>
      </c>
      <c r="C7" s="73" t="s">
        <v>94</v>
      </c>
      <c r="D7" s="73" t="s">
        <v>96</v>
      </c>
      <c r="E7" s="73" t="s">
        <v>30</v>
      </c>
      <c r="F7" s="73" t="s">
        <v>97</v>
      </c>
    </row>
    <row r="8" spans="1:9" x14ac:dyDescent="0.25">
      <c r="A8" s="10" t="s">
        <v>49</v>
      </c>
      <c r="B8" s="7"/>
      <c r="C8" s="8"/>
      <c r="D8" s="8"/>
      <c r="E8" s="8"/>
      <c r="F8" s="8"/>
    </row>
    <row r="9" spans="1:9" ht="25.5" x14ac:dyDescent="0.25">
      <c r="A9" s="10" t="s">
        <v>50</v>
      </c>
      <c r="B9" s="7"/>
      <c r="C9" s="8"/>
      <c r="D9" s="8"/>
      <c r="E9" s="8"/>
      <c r="F9" s="8"/>
    </row>
    <row r="10" spans="1:9" ht="25.5" x14ac:dyDescent="0.25">
      <c r="A10" s="17" t="s">
        <v>51</v>
      </c>
      <c r="B10" s="7"/>
      <c r="C10" s="8"/>
      <c r="D10" s="8"/>
      <c r="E10" s="8"/>
      <c r="F10" s="8"/>
    </row>
    <row r="11" spans="1:9" x14ac:dyDescent="0.25">
      <c r="A11" s="17"/>
      <c r="B11" s="7"/>
      <c r="C11" s="8"/>
      <c r="D11" s="8"/>
      <c r="E11" s="8"/>
      <c r="F11" s="8"/>
    </row>
    <row r="12" spans="1:9" x14ac:dyDescent="0.25">
      <c r="A12" s="10" t="s">
        <v>52</v>
      </c>
      <c r="B12" s="7"/>
      <c r="C12" s="8"/>
      <c r="D12" s="8"/>
      <c r="E12" s="8"/>
      <c r="F12" s="8"/>
    </row>
    <row r="13" spans="1:9" x14ac:dyDescent="0.25">
      <c r="A13" s="21" t="s">
        <v>43</v>
      </c>
      <c r="B13" s="7"/>
      <c r="C13" s="8"/>
      <c r="D13" s="8"/>
      <c r="E13" s="8"/>
      <c r="F13" s="8"/>
    </row>
    <row r="14" spans="1:9" x14ac:dyDescent="0.25">
      <c r="A14" s="12" t="s">
        <v>44</v>
      </c>
      <c r="B14" s="7"/>
      <c r="C14" s="8"/>
      <c r="D14" s="8"/>
      <c r="E14" s="8"/>
      <c r="F14" s="9"/>
    </row>
    <row r="15" spans="1:9" x14ac:dyDescent="0.25">
      <c r="A15" s="21" t="s">
        <v>45</v>
      </c>
      <c r="B15" s="7"/>
      <c r="C15" s="8"/>
      <c r="D15" s="8"/>
      <c r="E15" s="8"/>
      <c r="F15" s="9"/>
    </row>
    <row r="16" spans="1:9" x14ac:dyDescent="0.25">
      <c r="A16" s="12" t="s">
        <v>46</v>
      </c>
      <c r="B16" s="7"/>
      <c r="C16" s="8"/>
      <c r="D16" s="8"/>
      <c r="E16" s="8"/>
      <c r="F16" s="9"/>
    </row>
    <row r="19" spans="1:1" x14ac:dyDescent="0.25">
      <c r="A19" t="s">
        <v>100</v>
      </c>
    </row>
  </sheetData>
  <mergeCells count="3">
    <mergeCell ref="A3:F3"/>
    <mergeCell ref="A5:F5"/>
    <mergeCell ref="A1:I1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selection activeCell="E11" sqref="E1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88" t="s">
        <v>98</v>
      </c>
      <c r="B1" s="88"/>
      <c r="C1" s="88"/>
      <c r="D1" s="88"/>
      <c r="E1" s="88"/>
      <c r="F1" s="88"/>
      <c r="G1" s="88"/>
      <c r="H1" s="88"/>
      <c r="I1" s="88"/>
    </row>
    <row r="2" spans="1:9" ht="18" x14ac:dyDescent="0.25">
      <c r="A2" s="3"/>
      <c r="B2" s="3"/>
      <c r="C2" s="3"/>
      <c r="D2" s="3"/>
      <c r="E2" s="3"/>
      <c r="F2" s="3"/>
      <c r="G2" s="3"/>
      <c r="H2" s="4"/>
      <c r="I2" s="4"/>
    </row>
    <row r="3" spans="1:9" ht="18" customHeight="1" x14ac:dyDescent="0.25">
      <c r="A3" s="88" t="s">
        <v>17</v>
      </c>
      <c r="B3" s="89"/>
      <c r="C3" s="89"/>
      <c r="D3" s="89"/>
      <c r="E3" s="89"/>
      <c r="F3" s="89"/>
      <c r="G3" s="89"/>
      <c r="H3" s="89"/>
      <c r="I3" s="89"/>
    </row>
    <row r="4" spans="1:9" ht="18" x14ac:dyDescent="0.25">
      <c r="A4" s="3"/>
      <c r="B4" s="3"/>
      <c r="C4" s="3"/>
      <c r="D4" s="3"/>
      <c r="E4" s="3"/>
      <c r="F4" s="3"/>
      <c r="G4" s="3"/>
      <c r="H4" s="4"/>
      <c r="I4" s="4"/>
    </row>
    <row r="5" spans="1:9" ht="25.5" x14ac:dyDescent="0.25">
      <c r="A5" s="110" t="s">
        <v>19</v>
      </c>
      <c r="B5" s="111"/>
      <c r="C5" s="112"/>
      <c r="D5" s="72" t="s">
        <v>20</v>
      </c>
      <c r="E5" s="73" t="s">
        <v>93</v>
      </c>
      <c r="F5" s="73" t="s">
        <v>94</v>
      </c>
      <c r="G5" s="73" t="s">
        <v>96</v>
      </c>
      <c r="H5" s="73" t="s">
        <v>30</v>
      </c>
      <c r="I5" s="73" t="s">
        <v>97</v>
      </c>
    </row>
    <row r="6" spans="1:9" ht="27.75" customHeight="1" x14ac:dyDescent="0.25">
      <c r="A6" s="107" t="s">
        <v>70</v>
      </c>
      <c r="B6" s="108"/>
      <c r="C6" s="109"/>
      <c r="D6" s="52" t="s">
        <v>71</v>
      </c>
      <c r="E6" s="65">
        <f>E7+E31</f>
        <v>314396</v>
      </c>
      <c r="F6" s="65">
        <f>F7+F31</f>
        <v>406046</v>
      </c>
      <c r="G6" s="65">
        <f>G7+G31</f>
        <v>487200</v>
      </c>
      <c r="H6" s="65">
        <f>H7+H31</f>
        <v>496403</v>
      </c>
      <c r="I6" s="65">
        <f>I7+I31</f>
        <v>496403</v>
      </c>
    </row>
    <row r="7" spans="1:9" ht="15" customHeight="1" x14ac:dyDescent="0.25">
      <c r="A7" s="107" t="s">
        <v>72</v>
      </c>
      <c r="B7" s="108"/>
      <c r="C7" s="109"/>
      <c r="D7" s="52" t="s">
        <v>73</v>
      </c>
      <c r="E7" s="65">
        <f>E9+E14+E19+E24</f>
        <v>288359</v>
      </c>
      <c r="F7" s="65">
        <f>F9+F14+F19+F24</f>
        <v>406046</v>
      </c>
      <c r="G7" s="65">
        <f>G9+G14+G19+G24</f>
        <v>487200</v>
      </c>
      <c r="H7" s="65">
        <f>H9+H14+H19+H24</f>
        <v>496403</v>
      </c>
      <c r="I7" s="65">
        <f>I9+I14+I19+I24</f>
        <v>496403</v>
      </c>
    </row>
    <row r="8" spans="1:9" ht="15" customHeight="1" x14ac:dyDescent="0.25">
      <c r="A8" s="116" t="s">
        <v>74</v>
      </c>
      <c r="B8" s="117"/>
      <c r="C8" s="118"/>
      <c r="D8" s="66" t="s">
        <v>75</v>
      </c>
      <c r="E8" s="65">
        <f>E9</f>
        <v>229137</v>
      </c>
      <c r="F8" s="65">
        <f>F9</f>
        <v>344763</v>
      </c>
      <c r="G8" s="65">
        <f>G9</f>
        <v>424700</v>
      </c>
      <c r="H8" s="65">
        <f>H9</f>
        <v>433800</v>
      </c>
      <c r="I8" s="65">
        <f>I9</f>
        <v>433800</v>
      </c>
    </row>
    <row r="9" spans="1:9" x14ac:dyDescent="0.25">
      <c r="A9" s="119">
        <v>3</v>
      </c>
      <c r="B9" s="120"/>
      <c r="C9" s="121"/>
      <c r="D9" s="48" t="s">
        <v>9</v>
      </c>
      <c r="E9" s="7">
        <f>E10+E11+E12</f>
        <v>229137</v>
      </c>
      <c r="F9" s="7">
        <f>F10+F11+F12</f>
        <v>344763</v>
      </c>
      <c r="G9" s="7">
        <f>G10+G11+G12</f>
        <v>424700</v>
      </c>
      <c r="H9" s="7">
        <f>H10+H11+H12</f>
        <v>433800</v>
      </c>
      <c r="I9" s="7">
        <f>I10+I11+I12</f>
        <v>433800</v>
      </c>
    </row>
    <row r="10" spans="1:9" x14ac:dyDescent="0.25">
      <c r="A10" s="113">
        <v>31</v>
      </c>
      <c r="B10" s="114"/>
      <c r="C10" s="115"/>
      <c r="D10" s="48" t="s">
        <v>10</v>
      </c>
      <c r="E10" s="7">
        <v>213450</v>
      </c>
      <c r="F10" s="8">
        <v>300986</v>
      </c>
      <c r="G10" s="8">
        <v>378200</v>
      </c>
      <c r="H10" s="8">
        <v>387800</v>
      </c>
      <c r="I10" s="9">
        <v>387800</v>
      </c>
    </row>
    <row r="11" spans="1:9" x14ac:dyDescent="0.25">
      <c r="A11" s="113">
        <v>32</v>
      </c>
      <c r="B11" s="114"/>
      <c r="C11" s="115"/>
      <c r="D11" s="48" t="s">
        <v>21</v>
      </c>
      <c r="E11" s="7">
        <v>15687</v>
      </c>
      <c r="F11" s="8">
        <v>43777</v>
      </c>
      <c r="G11" s="8">
        <v>46500</v>
      </c>
      <c r="H11" s="8">
        <v>46000</v>
      </c>
      <c r="I11" s="9">
        <v>46000</v>
      </c>
    </row>
    <row r="12" spans="1:9" x14ac:dyDescent="0.25">
      <c r="A12" s="49">
        <v>34</v>
      </c>
      <c r="B12" s="50"/>
      <c r="C12" s="51"/>
      <c r="D12" s="48" t="s">
        <v>66</v>
      </c>
      <c r="E12" s="7">
        <v>0</v>
      </c>
      <c r="F12" s="8">
        <v>0</v>
      </c>
      <c r="G12" s="8">
        <v>0</v>
      </c>
      <c r="H12" s="8">
        <v>0</v>
      </c>
      <c r="I12" s="9">
        <v>0</v>
      </c>
    </row>
    <row r="13" spans="1:9" x14ac:dyDescent="0.25">
      <c r="A13" s="116" t="s">
        <v>76</v>
      </c>
      <c r="B13" s="117"/>
      <c r="C13" s="118"/>
      <c r="D13" s="67" t="s">
        <v>77</v>
      </c>
      <c r="E13" s="65">
        <f>E14</f>
        <v>56131</v>
      </c>
      <c r="F13" s="65">
        <f>F14</f>
        <v>57502</v>
      </c>
      <c r="G13" s="65">
        <f>G14</f>
        <v>57500</v>
      </c>
      <c r="H13" s="65">
        <f>H14</f>
        <v>57603</v>
      </c>
      <c r="I13" s="65">
        <f>I14</f>
        <v>57603</v>
      </c>
    </row>
    <row r="14" spans="1:9" x14ac:dyDescent="0.25">
      <c r="A14" s="119">
        <v>3</v>
      </c>
      <c r="B14" s="120"/>
      <c r="C14" s="121"/>
      <c r="D14" s="48" t="s">
        <v>9</v>
      </c>
      <c r="E14" s="7">
        <f>E15+E16+E17</f>
        <v>56131</v>
      </c>
      <c r="F14" s="7">
        <f>F15+F16+F17</f>
        <v>57502</v>
      </c>
      <c r="G14" s="7">
        <f>G15+G16+G17</f>
        <v>57500</v>
      </c>
      <c r="H14" s="7">
        <f>H15+H16+H17</f>
        <v>57603</v>
      </c>
      <c r="I14" s="7">
        <f>I15+I16+I17</f>
        <v>57603</v>
      </c>
    </row>
    <row r="15" spans="1:9" x14ac:dyDescent="0.25">
      <c r="A15" s="113">
        <v>31</v>
      </c>
      <c r="B15" s="114"/>
      <c r="C15" s="115"/>
      <c r="D15" s="48" t="s">
        <v>10</v>
      </c>
      <c r="E15" s="7">
        <v>0</v>
      </c>
      <c r="F15" s="8">
        <v>0</v>
      </c>
      <c r="G15" s="8">
        <v>0</v>
      </c>
      <c r="H15" s="8">
        <v>0</v>
      </c>
      <c r="I15" s="9">
        <v>0</v>
      </c>
    </row>
    <row r="16" spans="1:9" x14ac:dyDescent="0.25">
      <c r="A16" s="113">
        <v>32</v>
      </c>
      <c r="B16" s="114"/>
      <c r="C16" s="115"/>
      <c r="D16" s="48" t="s">
        <v>21</v>
      </c>
      <c r="E16" s="7">
        <v>55634</v>
      </c>
      <c r="F16" s="8">
        <v>56902</v>
      </c>
      <c r="G16" s="8">
        <v>56900</v>
      </c>
      <c r="H16" s="8">
        <v>57003</v>
      </c>
      <c r="I16" s="9">
        <v>57003</v>
      </c>
    </row>
    <row r="17" spans="1:9" x14ac:dyDescent="0.25">
      <c r="A17" s="49">
        <v>34</v>
      </c>
      <c r="B17" s="50"/>
      <c r="C17" s="51"/>
      <c r="D17" s="48" t="s">
        <v>66</v>
      </c>
      <c r="E17" s="7">
        <v>497</v>
      </c>
      <c r="F17" s="8">
        <v>600</v>
      </c>
      <c r="G17" s="8">
        <v>600</v>
      </c>
      <c r="H17" s="8">
        <v>600</v>
      </c>
      <c r="I17" s="9">
        <v>600</v>
      </c>
    </row>
    <row r="18" spans="1:9" x14ac:dyDescent="0.25">
      <c r="A18" s="116" t="s">
        <v>78</v>
      </c>
      <c r="B18" s="117"/>
      <c r="C18" s="118"/>
      <c r="D18" s="68" t="s">
        <v>79</v>
      </c>
      <c r="E18" s="65">
        <f>E19</f>
        <v>1912</v>
      </c>
      <c r="F18" s="65">
        <f>F19</f>
        <v>3500</v>
      </c>
      <c r="G18" s="65">
        <f>G19</f>
        <v>3500</v>
      </c>
      <c r="H18" s="65">
        <f>H19</f>
        <v>3500</v>
      </c>
      <c r="I18" s="65">
        <f>I19</f>
        <v>3500</v>
      </c>
    </row>
    <row r="19" spans="1:9" x14ac:dyDescent="0.25">
      <c r="A19" s="119">
        <v>3</v>
      </c>
      <c r="B19" s="120"/>
      <c r="C19" s="121"/>
      <c r="D19" s="48" t="s">
        <v>9</v>
      </c>
      <c r="E19" s="7">
        <f>E20+E21+E22</f>
        <v>1912</v>
      </c>
      <c r="F19" s="7">
        <f>F20+F21+F22</f>
        <v>3500</v>
      </c>
      <c r="G19" s="7">
        <f>G20+G21+G22</f>
        <v>3500</v>
      </c>
      <c r="H19" s="7">
        <f>H20+H21+H22</f>
        <v>3500</v>
      </c>
      <c r="I19" s="7">
        <f>I20+I21+I22</f>
        <v>3500</v>
      </c>
    </row>
    <row r="20" spans="1:9" x14ac:dyDescent="0.25">
      <c r="A20" s="113">
        <v>31</v>
      </c>
      <c r="B20" s="114"/>
      <c r="C20" s="115"/>
      <c r="D20" s="48" t="s">
        <v>10</v>
      </c>
      <c r="E20" s="7">
        <v>0</v>
      </c>
      <c r="F20" s="8">
        <v>0</v>
      </c>
      <c r="G20" s="8">
        <v>0</v>
      </c>
      <c r="H20" s="8"/>
      <c r="I20" s="9"/>
    </row>
    <row r="21" spans="1:9" x14ac:dyDescent="0.25">
      <c r="A21" s="113">
        <v>32</v>
      </c>
      <c r="B21" s="114"/>
      <c r="C21" s="115"/>
      <c r="D21" s="48" t="s">
        <v>21</v>
      </c>
      <c r="E21" s="7">
        <v>1912</v>
      </c>
      <c r="F21" s="8">
        <v>3500</v>
      </c>
      <c r="G21" s="8">
        <v>3500</v>
      </c>
      <c r="H21" s="8">
        <v>3500</v>
      </c>
      <c r="I21" s="9">
        <v>3500</v>
      </c>
    </row>
    <row r="22" spans="1:9" x14ac:dyDescent="0.25">
      <c r="A22" s="49">
        <v>34</v>
      </c>
      <c r="B22" s="50"/>
      <c r="C22" s="51"/>
      <c r="D22" s="48" t="s">
        <v>66</v>
      </c>
      <c r="E22" s="7">
        <v>0</v>
      </c>
      <c r="F22" s="8">
        <v>0</v>
      </c>
      <c r="G22" s="8">
        <v>0</v>
      </c>
      <c r="H22" s="8">
        <v>0</v>
      </c>
      <c r="I22" s="9">
        <v>0</v>
      </c>
    </row>
    <row r="23" spans="1:9" ht="25.5" x14ac:dyDescent="0.25">
      <c r="A23" s="116" t="s">
        <v>80</v>
      </c>
      <c r="B23" s="117"/>
      <c r="C23" s="118"/>
      <c r="D23" s="67" t="s">
        <v>81</v>
      </c>
      <c r="E23" s="65">
        <f>E24</f>
        <v>1179</v>
      </c>
      <c r="F23" s="65">
        <f>F24</f>
        <v>281</v>
      </c>
      <c r="G23" s="65">
        <f>G24</f>
        <v>1500</v>
      </c>
      <c r="H23" s="65">
        <f>H24</f>
        <v>1500</v>
      </c>
      <c r="I23" s="65">
        <f>I24</f>
        <v>1500</v>
      </c>
    </row>
    <row r="24" spans="1:9" x14ac:dyDescent="0.25">
      <c r="A24" s="119">
        <v>3</v>
      </c>
      <c r="B24" s="120"/>
      <c r="C24" s="121"/>
      <c r="D24" s="48" t="s">
        <v>9</v>
      </c>
      <c r="E24" s="7">
        <f>E25+E26+E27</f>
        <v>1179</v>
      </c>
      <c r="F24" s="7">
        <f>F25+F26+F27</f>
        <v>281</v>
      </c>
      <c r="G24" s="7">
        <f>G25+G26+G27</f>
        <v>1500</v>
      </c>
      <c r="H24" s="7">
        <f>H25+H26+H27</f>
        <v>1500</v>
      </c>
      <c r="I24" s="7">
        <f>I25+I26+I27</f>
        <v>1500</v>
      </c>
    </row>
    <row r="25" spans="1:9" x14ac:dyDescent="0.25">
      <c r="A25" s="113">
        <v>31</v>
      </c>
      <c r="B25" s="114"/>
      <c r="C25" s="115"/>
      <c r="D25" s="48" t="s">
        <v>10</v>
      </c>
      <c r="E25" s="7">
        <v>0</v>
      </c>
      <c r="F25" s="8">
        <v>0</v>
      </c>
      <c r="G25" s="8">
        <v>0</v>
      </c>
      <c r="H25" s="8">
        <v>0</v>
      </c>
      <c r="I25" s="9">
        <v>0</v>
      </c>
    </row>
    <row r="26" spans="1:9" x14ac:dyDescent="0.25">
      <c r="A26" s="113">
        <v>32</v>
      </c>
      <c r="B26" s="114"/>
      <c r="C26" s="115"/>
      <c r="D26" s="48" t="s">
        <v>21</v>
      </c>
      <c r="E26" s="7">
        <v>1179</v>
      </c>
      <c r="F26" s="8">
        <v>281</v>
      </c>
      <c r="G26" s="8">
        <v>1500</v>
      </c>
      <c r="H26" s="8">
        <v>1500</v>
      </c>
      <c r="I26" s="9">
        <v>1500</v>
      </c>
    </row>
    <row r="27" spans="1:9" x14ac:dyDescent="0.25">
      <c r="A27" s="49">
        <v>34</v>
      </c>
      <c r="B27" s="50"/>
      <c r="C27" s="51"/>
      <c r="D27" s="48" t="s">
        <v>66</v>
      </c>
      <c r="E27" s="7">
        <v>0</v>
      </c>
      <c r="F27" s="8">
        <v>0</v>
      </c>
      <c r="G27" s="8">
        <v>0</v>
      </c>
      <c r="H27" s="8">
        <v>0</v>
      </c>
      <c r="I27" s="9">
        <v>0</v>
      </c>
    </row>
    <row r="28" spans="1:9" x14ac:dyDescent="0.25">
      <c r="A28" s="49"/>
      <c r="B28" s="50"/>
      <c r="C28" s="51"/>
      <c r="D28" s="48"/>
      <c r="E28" s="7"/>
      <c r="F28" s="8"/>
      <c r="G28" s="8"/>
      <c r="H28" s="8"/>
      <c r="I28" s="9"/>
    </row>
    <row r="29" spans="1:9" x14ac:dyDescent="0.25">
      <c r="A29" s="49"/>
      <c r="B29" s="50"/>
      <c r="C29" s="51"/>
      <c r="D29" s="48"/>
      <c r="E29" s="7"/>
      <c r="F29" s="8"/>
      <c r="G29" s="8"/>
      <c r="H29" s="8"/>
      <c r="I29" s="9"/>
    </row>
    <row r="30" spans="1:9" x14ac:dyDescent="0.25">
      <c r="A30" s="49"/>
      <c r="B30" s="50"/>
      <c r="C30" s="51"/>
      <c r="D30" s="48"/>
      <c r="E30" s="7"/>
      <c r="F30" s="8"/>
      <c r="G30" s="8"/>
      <c r="H30" s="8"/>
      <c r="I30" s="9"/>
    </row>
    <row r="31" spans="1:9" ht="14.25" customHeight="1" x14ac:dyDescent="0.25">
      <c r="A31" s="122" t="s">
        <v>91</v>
      </c>
      <c r="B31" s="123"/>
      <c r="C31" s="124"/>
      <c r="D31" s="70" t="s">
        <v>92</v>
      </c>
      <c r="E31" s="69">
        <f t="shared" ref="E31:F33" si="0">E32</f>
        <v>26037</v>
      </c>
      <c r="F31" s="69">
        <f t="shared" si="0"/>
        <v>0</v>
      </c>
      <c r="G31" s="69">
        <f t="shared" ref="G31:I32" si="1">G32</f>
        <v>0</v>
      </c>
      <c r="H31" s="69">
        <f t="shared" si="1"/>
        <v>0</v>
      </c>
      <c r="I31" s="69">
        <f t="shared" si="1"/>
        <v>0</v>
      </c>
    </row>
    <row r="32" spans="1:9" ht="15" customHeight="1" x14ac:dyDescent="0.25">
      <c r="A32" s="116" t="s">
        <v>74</v>
      </c>
      <c r="B32" s="117"/>
      <c r="C32" s="118"/>
      <c r="D32" s="66" t="s">
        <v>75</v>
      </c>
      <c r="E32" s="69">
        <f t="shared" si="0"/>
        <v>26037</v>
      </c>
      <c r="F32" s="69">
        <f t="shared" si="0"/>
        <v>0</v>
      </c>
      <c r="G32" s="69">
        <f t="shared" si="1"/>
        <v>0</v>
      </c>
      <c r="H32" s="69">
        <f t="shared" si="1"/>
        <v>0</v>
      </c>
      <c r="I32" s="69">
        <f t="shared" si="1"/>
        <v>0</v>
      </c>
    </row>
    <row r="33" spans="1:9" ht="27" customHeight="1" x14ac:dyDescent="0.25">
      <c r="A33" s="119">
        <v>4</v>
      </c>
      <c r="B33" s="120"/>
      <c r="C33" s="121"/>
      <c r="D33" s="48" t="s">
        <v>11</v>
      </c>
      <c r="E33" s="7">
        <f t="shared" si="0"/>
        <v>26037</v>
      </c>
      <c r="F33" s="8">
        <f t="shared" si="0"/>
        <v>0</v>
      </c>
      <c r="G33" s="8">
        <v>0</v>
      </c>
      <c r="H33" s="8">
        <v>0</v>
      </c>
      <c r="I33" s="9">
        <v>0</v>
      </c>
    </row>
    <row r="34" spans="1:9" ht="25.5" x14ac:dyDescent="0.25">
      <c r="A34" s="113">
        <v>42</v>
      </c>
      <c r="B34" s="114"/>
      <c r="C34" s="115"/>
      <c r="D34" s="48" t="s">
        <v>28</v>
      </c>
      <c r="E34" s="7">
        <v>26037</v>
      </c>
      <c r="F34" s="8">
        <v>0</v>
      </c>
      <c r="G34" s="8">
        <v>0</v>
      </c>
      <c r="H34" s="8">
        <v>0</v>
      </c>
      <c r="I34" s="9">
        <v>0</v>
      </c>
    </row>
  </sheetData>
  <mergeCells count="25">
    <mergeCell ref="A33:C33"/>
    <mergeCell ref="A18:C18"/>
    <mergeCell ref="A31:C31"/>
    <mergeCell ref="A26:C26"/>
    <mergeCell ref="A13:C13"/>
    <mergeCell ref="A14:C14"/>
    <mergeCell ref="A15:C15"/>
    <mergeCell ref="A16:C16"/>
    <mergeCell ref="A19:C19"/>
    <mergeCell ref="A10:C10"/>
    <mergeCell ref="A20:C20"/>
    <mergeCell ref="A21:C21"/>
    <mergeCell ref="A23:C23"/>
    <mergeCell ref="A24:C24"/>
    <mergeCell ref="A25:C25"/>
    <mergeCell ref="A6:C6"/>
    <mergeCell ref="A7:C7"/>
    <mergeCell ref="A1:I1"/>
    <mergeCell ref="A3:I3"/>
    <mergeCell ref="A5:C5"/>
    <mergeCell ref="A34:C34"/>
    <mergeCell ref="A32:C32"/>
    <mergeCell ref="A8:C8"/>
    <mergeCell ref="A9:C9"/>
    <mergeCell ref="A11:C11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2024-10-30T08:58:45Z</cp:lastPrinted>
  <dcterms:created xsi:type="dcterms:W3CDTF">2022-08-12T12:51:27Z</dcterms:created>
  <dcterms:modified xsi:type="dcterms:W3CDTF">2025-01-11T15:59:15Z</dcterms:modified>
</cp:coreProperties>
</file>